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riga\Desktop\С флешек\21-12-2021_12-57-50\"/>
    </mc:Choice>
  </mc:AlternateContent>
  <bookViews>
    <workbookView xWindow="0" yWindow="0" windowWidth="19200" windowHeight="11460" tabRatio="338"/>
  </bookViews>
  <sheets>
    <sheet name="Форма 2" sheetId="1" r:id="rId1"/>
  </sheets>
  <definedNames>
    <definedName name="_xlnm.Print_Area" localSheetId="0">'Форма 2'!$A$1:$AA$32</definedName>
  </definedNames>
  <calcPr calcId="162913"/>
</workbook>
</file>

<file path=xl/calcChain.xml><?xml version="1.0" encoding="utf-8"?>
<calcChain xmlns="http://schemas.openxmlformats.org/spreadsheetml/2006/main">
  <c r="O23" i="1" l="1"/>
  <c r="N23" i="1"/>
  <c r="E23" i="1"/>
  <c r="M23" i="1" s="1"/>
  <c r="M22" i="1" s="1"/>
  <c r="D23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L22" i="1"/>
  <c r="K22" i="1"/>
  <c r="J22" i="1"/>
  <c r="I22" i="1"/>
  <c r="H22" i="1"/>
  <c r="G22" i="1"/>
  <c r="F22" i="1"/>
  <c r="E22" i="1"/>
  <c r="D22" i="1"/>
  <c r="C22" i="1"/>
  <c r="O21" i="1"/>
  <c r="N21" i="1"/>
  <c r="E21" i="1"/>
  <c r="M21" i="1" s="1"/>
  <c r="M20" i="1" s="1"/>
  <c r="D21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L20" i="1"/>
  <c r="K20" i="1"/>
  <c r="J20" i="1"/>
  <c r="I20" i="1"/>
  <c r="H20" i="1"/>
  <c r="G20" i="1"/>
  <c r="F20" i="1"/>
  <c r="E20" i="1"/>
  <c r="D20" i="1"/>
  <c r="C20" i="1"/>
  <c r="O19" i="1"/>
  <c r="N19" i="1"/>
  <c r="N18" i="1" s="1"/>
  <c r="E19" i="1"/>
  <c r="M19" i="1" s="1"/>
  <c r="M18" i="1" s="1"/>
  <c r="D19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L18" i="1"/>
  <c r="K18" i="1"/>
  <c r="J18" i="1"/>
  <c r="I18" i="1"/>
  <c r="H18" i="1"/>
  <c r="G18" i="1"/>
  <c r="F18" i="1"/>
  <c r="E18" i="1"/>
  <c r="D18" i="1"/>
  <c r="C18" i="1"/>
  <c r="O17" i="1"/>
  <c r="N17" i="1"/>
  <c r="N16" i="1" s="1"/>
  <c r="E17" i="1"/>
  <c r="M17" i="1" s="1"/>
  <c r="M16" i="1" s="1"/>
  <c r="M15" i="1" s="1"/>
  <c r="D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L16" i="1"/>
  <c r="K16" i="1"/>
  <c r="J16" i="1"/>
  <c r="I16" i="1"/>
  <c r="H16" i="1"/>
  <c r="G16" i="1"/>
  <c r="F16" i="1"/>
  <c r="E16" i="1"/>
  <c r="D16" i="1"/>
  <c r="C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L15" i="1"/>
  <c r="K15" i="1"/>
  <c r="J15" i="1"/>
  <c r="I15" i="1"/>
  <c r="H15" i="1"/>
  <c r="G15" i="1"/>
  <c r="F15" i="1"/>
  <c r="E15" i="1"/>
  <c r="D15" i="1"/>
  <c r="C15" i="1"/>
  <c r="N15" i="1" l="1"/>
</calcChain>
</file>

<file path=xl/sharedStrings.xml><?xml version="1.0" encoding="utf-8"?>
<sst xmlns="http://schemas.openxmlformats.org/spreadsheetml/2006/main" count="89" uniqueCount="47">
  <si>
    <t>План реализации мероприятий по переселению граждан из аварийного жилищного фонда, признанного таковым до 1 января 2017 года, по способам переселения</t>
  </si>
  <si>
    <t>N п/п</t>
  </si>
  <si>
    <t>Наименование муниципального образования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</si>
  <si>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</si>
  <si>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</si>
  <si>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</si>
  <si>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</si>
  <si>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</si>
  <si>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</si>
  <si>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>дальнейшее использование приобретенных 
(построенных) жилых помещений</t>
  </si>
  <si>
    <t xml:space="preserve">выплата собственникам жилых помещений возмещения за изымаемые жилые помещения и предоставление субсидий 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</si>
  <si>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</si>
  <si>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</si>
  <si>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</si>
  <si>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</si>
  <si>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</si>
  <si>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</si>
  <si>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</si>
  <si>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</si>
  <si>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</si>
  <si>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</si>
  <si>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</si>
  <si>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</si>
  <si>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стоимость возмещения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</si>
  <si>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</si>
  <si>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</si>
  <si>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 xml:space="preserve">субсидия на возмещение расходов по договорам о комплексном и устойчивом развитии территорий </t>
  </si>
  <si>
    <t>приобретаемая площадь</t>
  </si>
  <si>
    <t>стоимость</t>
  </si>
  <si>
    <t>площадь</t>
  </si>
  <si>
    <t>кв. м</t>
  </si>
  <si>
    <t>руб.</t>
  </si>
  <si>
    <t>кв.м</t>
  </si>
  <si>
    <t>Всего по программе переселения, в рамках которой предусмотрено финансирование за счет средств Фонда. в т.ч.:</t>
  </si>
  <si>
    <t>Всего по этапу 2019 года</t>
  </si>
  <si>
    <t>Итого по Вяземское (Вяземский муниципальный район)</t>
  </si>
  <si>
    <t>Всего по этапу 2020 года</t>
  </si>
  <si>
    <t>Всего по этапу 2021 года</t>
  </si>
  <si>
    <t>Всего по этапу 2022 года</t>
  </si>
  <si>
    <t>/Подпись/</t>
  </si>
  <si>
    <t>/Расшифровка подписи/</t>
  </si>
  <si>
    <t>МП</t>
  </si>
  <si>
    <t xml:space="preserve">"       "                          20     года </t>
  </si>
  <si>
    <t>И.п. Главы муниципального оброзования "Вяземский район" Смоленской области</t>
  </si>
  <si>
    <t>В.П. Беленко</t>
  </si>
  <si>
    <t>э</t>
  </si>
  <si>
    <t>Приложение № 2                                                        к программе по переселению граждан из аварийного жилищного фонда Вяземского городского поселения      Вяземского района Смоленской области на 2019-2023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</si>
</sst>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6" fillId="2" borderId="3" xfId="0" applyFont="1" applyFill="1" applyBorder="1" applyAlignment="1" applyProtection="1">
      <alignment vertical="top" wrapText="1"/>
      <protection locked="0"/>
    </xf>
    <xf numFmtId="0" fontId="6" fillId="2" borderId="3" xfId="0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 readingOrder="2"/>
    </xf>
    <xf numFmtId="0" fontId="3" fillId="2" borderId="6" xfId="0" applyFont="1" applyFill="1" applyBorder="1" applyAlignment="1">
      <alignment horizontal="center" vertical="center" textRotation="90" wrapText="1" readingOrder="2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view="pageBreakPreview" zoomScale="20" zoomScaleNormal="30" zoomScaleSheetLayoutView="20" workbookViewId="0">
      <selection activeCell="Y2" sqref="Y2:AA2"/>
    </sheetView>
  </sheetViews>
  <sheetFormatPr defaultRowHeight="15.75" x14ac:dyDescent="0.25"/>
  <cols>
    <col min="1" max="1" width="10.42578125" style="2" customWidth="1"/>
    <col min="2" max="2" width="36.140625" style="2" customWidth="1"/>
    <col min="3" max="3" width="16.140625" style="2" customWidth="1"/>
    <col min="4" max="4" width="22.5703125" style="2" customWidth="1"/>
    <col min="5" max="5" width="14.7109375" style="2" customWidth="1"/>
    <col min="6" max="6" width="14.140625" style="2" customWidth="1"/>
    <col min="7" max="9" width="22.5703125" style="2" customWidth="1"/>
    <col min="10" max="10" width="18.85546875" style="2" customWidth="1"/>
    <col min="11" max="11" width="22.5703125" style="2" customWidth="1"/>
    <col min="12" max="12" width="28.85546875" style="2" customWidth="1"/>
    <col min="13" max="13" width="13.85546875" style="2" customWidth="1"/>
    <col min="14" max="14" width="25.5703125" style="2" customWidth="1"/>
    <col min="15" max="15" width="22.5703125" style="2" customWidth="1"/>
    <col min="16" max="16" width="28.140625" style="2" customWidth="1"/>
    <col min="17" max="17" width="22.5703125" style="2" customWidth="1"/>
    <col min="18" max="18" width="24" style="2" customWidth="1"/>
    <col min="19" max="19" width="22.5703125" style="2" customWidth="1"/>
    <col min="20" max="20" width="25.85546875" style="2" customWidth="1"/>
    <col min="21" max="21" width="22.5703125" style="2" customWidth="1"/>
    <col min="22" max="22" width="29.42578125" style="2" customWidth="1"/>
    <col min="23" max="23" width="22.5703125" style="2" customWidth="1"/>
    <col min="24" max="24" width="25" style="2" customWidth="1"/>
    <col min="25" max="25" width="20" style="2" customWidth="1"/>
    <col min="26" max="26" width="28.7109375" style="2" customWidth="1"/>
    <col min="27" max="27" width="14.42578125" style="2" customWidth="1"/>
    <col min="28" max="28" width="9.140625" style="1" customWidth="1"/>
  </cols>
  <sheetData>
    <row r="1" spans="1:29" ht="24" customHeight="1" x14ac:dyDescent="0.3">
      <c r="X1" s="10"/>
      <c r="Y1" s="8"/>
      <c r="Z1" s="38"/>
      <c r="AA1" s="38"/>
    </row>
    <row r="2" spans="1:29" ht="102.75" customHeight="1" x14ac:dyDescent="0.25">
      <c r="X2" s="10"/>
      <c r="Y2" s="39" t="s">
        <v>46</v>
      </c>
      <c r="Z2" s="39"/>
      <c r="AA2" s="39"/>
    </row>
    <row r="3" spans="1:29" ht="20.25" customHeight="1" x14ac:dyDescent="0.25">
      <c r="X3" s="10"/>
      <c r="Y3" s="40" t="s">
        <v>45</v>
      </c>
      <c r="Z3" s="40"/>
      <c r="AA3" s="40"/>
    </row>
    <row r="4" spans="1:29" ht="20.25" customHeight="1" x14ac:dyDescent="0.25">
      <c r="X4" s="10"/>
      <c r="Y4" s="40"/>
      <c r="Z4" s="40"/>
      <c r="AA4" s="40"/>
    </row>
    <row r="5" spans="1:29" ht="18.75" customHeight="1" x14ac:dyDescent="0.25">
      <c r="X5" s="9"/>
      <c r="Y5" s="9"/>
      <c r="Z5" s="9"/>
      <c r="AA5" s="9"/>
    </row>
    <row r="6" spans="1:29" ht="51.75" customHeight="1" x14ac:dyDescent="0.25">
      <c r="A6" s="57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1:29" ht="29.25" customHeight="1" x14ac:dyDescent="0.25">
      <c r="A7" s="25" t="s">
        <v>1</v>
      </c>
      <c r="B7" s="25" t="s">
        <v>2</v>
      </c>
      <c r="C7" s="58" t="s">
        <v>3</v>
      </c>
      <c r="D7" s="29" t="s">
        <v>4</v>
      </c>
      <c r="E7" s="48" t="s">
        <v>5</v>
      </c>
      <c r="F7" s="49"/>
      <c r="G7" s="49"/>
      <c r="H7" s="49"/>
      <c r="I7" s="49"/>
      <c r="J7" s="49"/>
      <c r="K7" s="49"/>
      <c r="L7" s="50"/>
      <c r="M7" s="45" t="s">
        <v>6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spans="1:29" ht="48" customHeight="1" x14ac:dyDescent="0.25">
      <c r="A8" s="26"/>
      <c r="B8" s="26"/>
      <c r="C8" s="59"/>
      <c r="D8" s="30"/>
      <c r="E8" s="25" t="s">
        <v>7</v>
      </c>
      <c r="F8" s="28" t="s">
        <v>8</v>
      </c>
      <c r="G8" s="28"/>
      <c r="H8" s="28"/>
      <c r="I8" s="28"/>
      <c r="J8" s="28"/>
      <c r="K8" s="28"/>
      <c r="L8" s="28"/>
      <c r="M8" s="48" t="s">
        <v>7</v>
      </c>
      <c r="N8" s="49"/>
      <c r="O8" s="50"/>
      <c r="P8" s="41" t="s">
        <v>8</v>
      </c>
      <c r="Q8" s="42"/>
      <c r="R8" s="42"/>
      <c r="S8" s="42"/>
      <c r="T8" s="42"/>
      <c r="U8" s="42"/>
      <c r="V8" s="42"/>
      <c r="W8" s="43"/>
      <c r="X8" s="44" t="s">
        <v>9</v>
      </c>
      <c r="Y8" s="44"/>
      <c r="Z8" s="44"/>
      <c r="AA8" s="44"/>
    </row>
    <row r="9" spans="1:29" ht="39.75" customHeight="1" x14ac:dyDescent="0.25">
      <c r="A9" s="26"/>
      <c r="B9" s="26"/>
      <c r="C9" s="59"/>
      <c r="D9" s="30"/>
      <c r="E9" s="26"/>
      <c r="F9" s="48" t="s">
        <v>10</v>
      </c>
      <c r="G9" s="49"/>
      <c r="H9" s="49"/>
      <c r="I9" s="50"/>
      <c r="J9" s="48" t="s">
        <v>11</v>
      </c>
      <c r="K9" s="50"/>
      <c r="L9" s="25" t="s">
        <v>12</v>
      </c>
      <c r="M9" s="51"/>
      <c r="N9" s="52"/>
      <c r="O9" s="53"/>
      <c r="P9" s="48" t="s">
        <v>13</v>
      </c>
      <c r="Q9" s="50"/>
      <c r="R9" s="27" t="s">
        <v>14</v>
      </c>
      <c r="S9" s="27"/>
      <c r="T9" s="27"/>
      <c r="U9" s="27"/>
      <c r="V9" s="51" t="s">
        <v>15</v>
      </c>
      <c r="W9" s="53"/>
      <c r="X9" s="29" t="s">
        <v>16</v>
      </c>
      <c r="Y9" s="29" t="s">
        <v>17</v>
      </c>
      <c r="Z9" s="29" t="s">
        <v>18</v>
      </c>
      <c r="AA9" s="29" t="s">
        <v>19</v>
      </c>
    </row>
    <row r="10" spans="1:29" ht="34.5" customHeight="1" x14ac:dyDescent="0.25">
      <c r="A10" s="26"/>
      <c r="B10" s="26"/>
      <c r="C10" s="59"/>
      <c r="D10" s="30"/>
      <c r="E10" s="26"/>
      <c r="F10" s="51"/>
      <c r="G10" s="52"/>
      <c r="H10" s="52"/>
      <c r="I10" s="53"/>
      <c r="J10" s="51"/>
      <c r="K10" s="53"/>
      <c r="L10" s="26"/>
      <c r="M10" s="51"/>
      <c r="N10" s="52"/>
      <c r="O10" s="53"/>
      <c r="P10" s="51"/>
      <c r="Q10" s="53"/>
      <c r="R10" s="48" t="s">
        <v>20</v>
      </c>
      <c r="S10" s="50"/>
      <c r="T10" s="48" t="s">
        <v>21</v>
      </c>
      <c r="U10" s="50"/>
      <c r="V10" s="51"/>
      <c r="W10" s="53"/>
      <c r="X10" s="30"/>
      <c r="Y10" s="30"/>
      <c r="Z10" s="30"/>
      <c r="AA10" s="30"/>
    </row>
    <row r="11" spans="1:29" ht="90.75" customHeight="1" x14ac:dyDescent="0.25">
      <c r="A11" s="26"/>
      <c r="B11" s="26"/>
      <c r="C11" s="59"/>
      <c r="D11" s="30"/>
      <c r="E11" s="27"/>
      <c r="F11" s="54"/>
      <c r="G11" s="55"/>
      <c r="H11" s="55"/>
      <c r="I11" s="56"/>
      <c r="J11" s="54"/>
      <c r="K11" s="56"/>
      <c r="L11" s="27"/>
      <c r="M11" s="54"/>
      <c r="N11" s="55"/>
      <c r="O11" s="56"/>
      <c r="P11" s="54"/>
      <c r="Q11" s="56"/>
      <c r="R11" s="54"/>
      <c r="S11" s="56"/>
      <c r="T11" s="54"/>
      <c r="U11" s="56"/>
      <c r="V11" s="54"/>
      <c r="W11" s="56"/>
      <c r="X11" s="31"/>
      <c r="Y11" s="31"/>
      <c r="Z11" s="31"/>
      <c r="AA11" s="31"/>
    </row>
    <row r="12" spans="1:29" ht="210.75" customHeight="1" x14ac:dyDescent="0.25">
      <c r="A12" s="26"/>
      <c r="B12" s="26"/>
      <c r="C12" s="59"/>
      <c r="D12" s="31"/>
      <c r="E12" s="6" t="s">
        <v>22</v>
      </c>
      <c r="F12" s="6" t="s">
        <v>22</v>
      </c>
      <c r="G12" s="6" t="s">
        <v>23</v>
      </c>
      <c r="H12" s="19" t="s">
        <v>24</v>
      </c>
      <c r="I12" s="19" t="s">
        <v>25</v>
      </c>
      <c r="J12" s="6" t="s">
        <v>22</v>
      </c>
      <c r="K12" s="19" t="s">
        <v>26</v>
      </c>
      <c r="L12" s="6" t="s">
        <v>22</v>
      </c>
      <c r="M12" s="6" t="s">
        <v>22</v>
      </c>
      <c r="N12" s="6" t="s">
        <v>27</v>
      </c>
      <c r="O12" s="6" t="s">
        <v>28</v>
      </c>
      <c r="P12" s="6" t="s">
        <v>27</v>
      </c>
      <c r="Q12" s="6" t="s">
        <v>28</v>
      </c>
      <c r="R12" s="6" t="s">
        <v>27</v>
      </c>
      <c r="S12" s="6" t="s">
        <v>28</v>
      </c>
      <c r="T12" s="6" t="s">
        <v>27</v>
      </c>
      <c r="U12" s="6" t="s">
        <v>28</v>
      </c>
      <c r="V12" s="6" t="s">
        <v>27</v>
      </c>
      <c r="W12" s="6" t="s">
        <v>28</v>
      </c>
      <c r="X12" s="19" t="s">
        <v>29</v>
      </c>
      <c r="Y12" s="19" t="s">
        <v>29</v>
      </c>
      <c r="Z12" s="19" t="s">
        <v>29</v>
      </c>
      <c r="AA12" s="19" t="s">
        <v>29</v>
      </c>
    </row>
    <row r="13" spans="1:29" ht="20.25" customHeight="1" x14ac:dyDescent="0.25">
      <c r="A13" s="27"/>
      <c r="B13" s="27"/>
      <c r="C13" s="4" t="s">
        <v>30</v>
      </c>
      <c r="D13" s="17" t="s">
        <v>31</v>
      </c>
      <c r="E13" s="5" t="s">
        <v>30</v>
      </c>
      <c r="F13" s="5" t="s">
        <v>30</v>
      </c>
      <c r="G13" s="5" t="s">
        <v>31</v>
      </c>
      <c r="H13" s="17" t="s">
        <v>31</v>
      </c>
      <c r="I13" s="17" t="s">
        <v>31</v>
      </c>
      <c r="J13" s="5" t="s">
        <v>32</v>
      </c>
      <c r="K13" s="17" t="s">
        <v>31</v>
      </c>
      <c r="L13" s="4" t="s">
        <v>32</v>
      </c>
      <c r="M13" s="4" t="s">
        <v>32</v>
      </c>
      <c r="N13" s="4" t="s">
        <v>32</v>
      </c>
      <c r="O13" s="5" t="s">
        <v>31</v>
      </c>
      <c r="P13" s="3" t="s">
        <v>30</v>
      </c>
      <c r="Q13" s="3" t="s">
        <v>31</v>
      </c>
      <c r="R13" s="3" t="s">
        <v>30</v>
      </c>
      <c r="S13" s="3" t="s">
        <v>31</v>
      </c>
      <c r="T13" s="4" t="s">
        <v>30</v>
      </c>
      <c r="U13" s="4" t="s">
        <v>31</v>
      </c>
      <c r="V13" s="4" t="s">
        <v>30</v>
      </c>
      <c r="W13" s="4" t="s">
        <v>31</v>
      </c>
      <c r="X13" s="20" t="s">
        <v>30</v>
      </c>
      <c r="Y13" s="20" t="s">
        <v>30</v>
      </c>
      <c r="Z13" s="20" t="s">
        <v>30</v>
      </c>
      <c r="AA13" s="20" t="s">
        <v>30</v>
      </c>
    </row>
    <row r="14" spans="1:29" ht="20.25" customHeight="1" x14ac:dyDescent="0.25">
      <c r="A14" s="4">
        <v>1</v>
      </c>
      <c r="B14" s="3">
        <v>2</v>
      </c>
      <c r="C14" s="3">
        <v>3</v>
      </c>
      <c r="D14" s="18">
        <v>4</v>
      </c>
      <c r="E14" s="3">
        <v>5</v>
      </c>
      <c r="F14" s="3">
        <v>6</v>
      </c>
      <c r="G14" s="3">
        <v>7</v>
      </c>
      <c r="H14" s="18">
        <v>8</v>
      </c>
      <c r="I14" s="18">
        <v>9</v>
      </c>
      <c r="J14" s="3">
        <v>10</v>
      </c>
      <c r="K14" s="18">
        <v>11</v>
      </c>
      <c r="L14" s="3">
        <v>12</v>
      </c>
      <c r="M14" s="3">
        <v>13</v>
      </c>
      <c r="N14" s="3">
        <v>14</v>
      </c>
      <c r="O14" s="3">
        <v>15</v>
      </c>
      <c r="P14" s="3">
        <v>16</v>
      </c>
      <c r="Q14" s="3">
        <v>17</v>
      </c>
      <c r="R14" s="3">
        <v>18</v>
      </c>
      <c r="S14" s="3">
        <v>19</v>
      </c>
      <c r="T14" s="3">
        <v>20</v>
      </c>
      <c r="U14" s="3">
        <v>21</v>
      </c>
      <c r="V14" s="3">
        <v>22</v>
      </c>
      <c r="W14" s="3">
        <v>23</v>
      </c>
      <c r="X14" s="18">
        <v>24</v>
      </c>
      <c r="Y14" s="18">
        <v>25</v>
      </c>
      <c r="Z14" s="18">
        <v>26</v>
      </c>
      <c r="AA14" s="18">
        <v>27</v>
      </c>
    </row>
    <row r="15" spans="1:29" ht="114.75" customHeight="1" x14ac:dyDescent="0.25">
      <c r="A15" s="4"/>
      <c r="B15" s="7" t="s">
        <v>33</v>
      </c>
      <c r="C15" s="21">
        <f t="shared" ref="C15:AA15" si="0">SUM(C16,C18,C20,C22)</f>
        <v>5132.2700000000004</v>
      </c>
      <c r="D15" s="21">
        <f t="shared" si="0"/>
        <v>290594571.83000004</v>
      </c>
      <c r="E15" s="21">
        <f t="shared" si="0"/>
        <v>83.48</v>
      </c>
      <c r="F15" s="21">
        <f t="shared" si="0"/>
        <v>83.48</v>
      </c>
      <c r="G15" s="21">
        <f t="shared" si="0"/>
        <v>1730000</v>
      </c>
      <c r="H15" s="22">
        <f t="shared" si="0"/>
        <v>0</v>
      </c>
      <c r="I15" s="22">
        <f t="shared" si="0"/>
        <v>0</v>
      </c>
      <c r="J15" s="21">
        <f t="shared" si="0"/>
        <v>0</v>
      </c>
      <c r="K15" s="22">
        <f t="shared" si="0"/>
        <v>0</v>
      </c>
      <c r="L15" s="21">
        <f t="shared" si="0"/>
        <v>0</v>
      </c>
      <c r="M15" s="23">
        <f t="shared" si="0"/>
        <v>5048.79</v>
      </c>
      <c r="N15" s="23">
        <f t="shared" si="0"/>
        <v>5048.79</v>
      </c>
      <c r="O15" s="23">
        <f t="shared" si="0"/>
        <v>288864571.83000004</v>
      </c>
      <c r="P15" s="23">
        <f t="shared" si="0"/>
        <v>0</v>
      </c>
      <c r="Q15" s="21">
        <f t="shared" si="0"/>
        <v>0</v>
      </c>
      <c r="R15" s="21">
        <f t="shared" si="0"/>
        <v>3203.42</v>
      </c>
      <c r="S15" s="21">
        <f t="shared" si="0"/>
        <v>199827740.13</v>
      </c>
      <c r="T15" s="21">
        <f t="shared" si="0"/>
        <v>0</v>
      </c>
      <c r="U15" s="23">
        <f t="shared" si="0"/>
        <v>0</v>
      </c>
      <c r="V15" s="23">
        <f t="shared" si="0"/>
        <v>1845.3700000000001</v>
      </c>
      <c r="W15" s="21">
        <f t="shared" si="0"/>
        <v>89036831.700000003</v>
      </c>
      <c r="X15" s="22">
        <f t="shared" si="0"/>
        <v>1725.75</v>
      </c>
      <c r="Y15" s="22">
        <f t="shared" si="0"/>
        <v>0</v>
      </c>
      <c r="Z15" s="24">
        <f t="shared" si="0"/>
        <v>0</v>
      </c>
      <c r="AA15" s="24">
        <f t="shared" si="0"/>
        <v>3323.04</v>
      </c>
      <c r="AC15" s="1"/>
    </row>
    <row r="16" spans="1:29" ht="24.75" customHeight="1" x14ac:dyDescent="0.25">
      <c r="A16" s="4"/>
      <c r="B16" s="7" t="s">
        <v>34</v>
      </c>
      <c r="C16" s="21">
        <f t="shared" ref="C16:AA16" si="1">SUM(C17)</f>
        <v>803.88</v>
      </c>
      <c r="D16" s="21">
        <f t="shared" si="1"/>
        <v>36833831.700000003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2">
        <f t="shared" si="1"/>
        <v>0</v>
      </c>
      <c r="I16" s="22">
        <f t="shared" si="1"/>
        <v>0</v>
      </c>
      <c r="J16" s="21">
        <f t="shared" si="1"/>
        <v>0</v>
      </c>
      <c r="K16" s="22">
        <f t="shared" si="1"/>
        <v>0</v>
      </c>
      <c r="L16" s="21">
        <f t="shared" si="1"/>
        <v>0</v>
      </c>
      <c r="M16" s="23">
        <f t="shared" si="1"/>
        <v>803.88</v>
      </c>
      <c r="N16" s="23">
        <f t="shared" si="1"/>
        <v>803.88</v>
      </c>
      <c r="O16" s="23">
        <f t="shared" si="1"/>
        <v>36833831.700000003</v>
      </c>
      <c r="P16" s="23">
        <f t="shared" si="1"/>
        <v>0</v>
      </c>
      <c r="Q16" s="21">
        <f t="shared" si="1"/>
        <v>0</v>
      </c>
      <c r="R16" s="21">
        <f t="shared" si="1"/>
        <v>0</v>
      </c>
      <c r="S16" s="21">
        <f t="shared" si="1"/>
        <v>0</v>
      </c>
      <c r="T16" s="21">
        <f t="shared" si="1"/>
        <v>0</v>
      </c>
      <c r="U16" s="23">
        <f t="shared" si="1"/>
        <v>0</v>
      </c>
      <c r="V16" s="23">
        <f t="shared" si="1"/>
        <v>803.88</v>
      </c>
      <c r="W16" s="21">
        <f t="shared" si="1"/>
        <v>36833831.700000003</v>
      </c>
      <c r="X16" s="22">
        <f t="shared" si="1"/>
        <v>442.78</v>
      </c>
      <c r="Y16" s="22">
        <f t="shared" si="1"/>
        <v>0</v>
      </c>
      <c r="Z16" s="24">
        <f t="shared" si="1"/>
        <v>0</v>
      </c>
      <c r="AA16" s="24">
        <f t="shared" si="1"/>
        <v>361.1</v>
      </c>
      <c r="AC16" s="1"/>
    </row>
    <row r="17" spans="1:29" ht="60.75" x14ac:dyDescent="0.25">
      <c r="A17" s="4">
        <v>1</v>
      </c>
      <c r="B17" s="7" t="s">
        <v>35</v>
      </c>
      <c r="C17" s="21">
        <v>803.88</v>
      </c>
      <c r="D17" s="21">
        <f>G17+H17+I17+K17+O17</f>
        <v>36833831.700000003</v>
      </c>
      <c r="E17" s="21">
        <f>F17+J17+L17</f>
        <v>0</v>
      </c>
      <c r="F17" s="21">
        <v>0</v>
      </c>
      <c r="G17" s="21">
        <v>0</v>
      </c>
      <c r="H17" s="22">
        <v>0</v>
      </c>
      <c r="I17" s="22">
        <v>0</v>
      </c>
      <c r="J17" s="21">
        <v>0</v>
      </c>
      <c r="K17" s="22">
        <v>0</v>
      </c>
      <c r="L17" s="21">
        <v>0</v>
      </c>
      <c r="M17" s="21">
        <f>C17-E17</f>
        <v>803.88</v>
      </c>
      <c r="N17" s="21">
        <f>P17+R17+T17+V17</f>
        <v>803.88</v>
      </c>
      <c r="O17" s="21">
        <f>Q17+S17+U17+W17</f>
        <v>36833831.700000003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803.88</v>
      </c>
      <c r="W17" s="21">
        <v>36833831.700000003</v>
      </c>
      <c r="X17" s="22">
        <v>442.78</v>
      </c>
      <c r="Y17" s="22">
        <v>0</v>
      </c>
      <c r="Z17" s="22">
        <v>0</v>
      </c>
      <c r="AA17" s="22">
        <v>361.1</v>
      </c>
      <c r="AC17" s="1"/>
    </row>
    <row r="18" spans="1:29" ht="24.75" customHeight="1" x14ac:dyDescent="0.25">
      <c r="A18" s="4"/>
      <c r="B18" s="7" t="s">
        <v>36</v>
      </c>
      <c r="C18" s="21">
        <f t="shared" ref="C18:AA18" si="2">SUM(C19)</f>
        <v>1026.29</v>
      </c>
      <c r="D18" s="21">
        <f t="shared" si="2"/>
        <v>52203000</v>
      </c>
      <c r="E18" s="21">
        <f t="shared" si="2"/>
        <v>0</v>
      </c>
      <c r="F18" s="21">
        <f t="shared" si="2"/>
        <v>0</v>
      </c>
      <c r="G18" s="21">
        <f t="shared" si="2"/>
        <v>0</v>
      </c>
      <c r="H18" s="22">
        <f t="shared" si="2"/>
        <v>0</v>
      </c>
      <c r="I18" s="22">
        <f t="shared" si="2"/>
        <v>0</v>
      </c>
      <c r="J18" s="21">
        <f t="shared" si="2"/>
        <v>0</v>
      </c>
      <c r="K18" s="22">
        <f t="shared" si="2"/>
        <v>0</v>
      </c>
      <c r="L18" s="21">
        <f t="shared" si="2"/>
        <v>0</v>
      </c>
      <c r="M18" s="23">
        <f t="shared" si="2"/>
        <v>1026.29</v>
      </c>
      <c r="N18" s="23">
        <f t="shared" si="2"/>
        <v>1026.29</v>
      </c>
      <c r="O18" s="23">
        <f t="shared" si="2"/>
        <v>52203000</v>
      </c>
      <c r="P18" s="23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3">
        <f t="shared" si="2"/>
        <v>0</v>
      </c>
      <c r="V18" s="23">
        <f t="shared" si="2"/>
        <v>1026.29</v>
      </c>
      <c r="W18" s="21">
        <f t="shared" si="2"/>
        <v>52203000</v>
      </c>
      <c r="X18" s="22">
        <f t="shared" si="2"/>
        <v>454.1</v>
      </c>
      <c r="Y18" s="22">
        <f t="shared" si="2"/>
        <v>0</v>
      </c>
      <c r="Z18" s="24">
        <f t="shared" si="2"/>
        <v>0</v>
      </c>
      <c r="AA18" s="24">
        <f t="shared" si="2"/>
        <v>572.19000000000005</v>
      </c>
      <c r="AC18" s="1"/>
    </row>
    <row r="19" spans="1:29" ht="60.75" x14ac:dyDescent="0.25">
      <c r="A19" s="4">
        <v>1</v>
      </c>
      <c r="B19" s="7" t="s">
        <v>35</v>
      </c>
      <c r="C19" s="21">
        <v>1026.29</v>
      </c>
      <c r="D19" s="21">
        <f>G19+H19+I19+K19+O19</f>
        <v>52203000</v>
      </c>
      <c r="E19" s="21">
        <f>F19+J19+L19</f>
        <v>0</v>
      </c>
      <c r="F19" s="21">
        <v>0</v>
      </c>
      <c r="G19" s="21">
        <v>0</v>
      </c>
      <c r="H19" s="22">
        <v>0</v>
      </c>
      <c r="I19" s="22">
        <v>0</v>
      </c>
      <c r="J19" s="21">
        <v>0</v>
      </c>
      <c r="K19" s="22">
        <v>0</v>
      </c>
      <c r="L19" s="21">
        <v>0</v>
      </c>
      <c r="M19" s="21">
        <f>C19-E19</f>
        <v>1026.29</v>
      </c>
      <c r="N19" s="21">
        <f>P19+R19+T19+V19</f>
        <v>1026.29</v>
      </c>
      <c r="O19" s="21">
        <f>Q19+S19+U19+W19</f>
        <v>52203000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1026.29</v>
      </c>
      <c r="W19" s="21">
        <v>52203000</v>
      </c>
      <c r="X19" s="22">
        <v>454.1</v>
      </c>
      <c r="Y19" s="22">
        <v>0</v>
      </c>
      <c r="Z19" s="22">
        <v>0</v>
      </c>
      <c r="AA19" s="22">
        <v>572.19000000000005</v>
      </c>
      <c r="AC19" s="1"/>
    </row>
    <row r="20" spans="1:29" ht="24.75" customHeight="1" x14ac:dyDescent="0.25">
      <c r="A20" s="4"/>
      <c r="B20" s="7" t="s">
        <v>37</v>
      </c>
      <c r="C20" s="21">
        <f t="shared" ref="C20:AA20" si="3">SUM(C21)</f>
        <v>360.44</v>
      </c>
      <c r="D20" s="21">
        <f t="shared" si="3"/>
        <v>36254302.829999998</v>
      </c>
      <c r="E20" s="21">
        <f t="shared" si="3"/>
        <v>44.78</v>
      </c>
      <c r="F20" s="21">
        <f t="shared" si="3"/>
        <v>44.78</v>
      </c>
      <c r="G20" s="21">
        <f t="shared" si="3"/>
        <v>1180000</v>
      </c>
      <c r="H20" s="22">
        <f t="shared" si="3"/>
        <v>0</v>
      </c>
      <c r="I20" s="22">
        <f t="shared" si="3"/>
        <v>0</v>
      </c>
      <c r="J20" s="21">
        <f t="shared" si="3"/>
        <v>0</v>
      </c>
      <c r="K20" s="22">
        <f t="shared" si="3"/>
        <v>0</v>
      </c>
      <c r="L20" s="21">
        <f t="shared" si="3"/>
        <v>0</v>
      </c>
      <c r="M20" s="23">
        <f t="shared" si="3"/>
        <v>315.65999999999997</v>
      </c>
      <c r="N20" s="23">
        <f t="shared" si="3"/>
        <v>315.65999999999997</v>
      </c>
      <c r="O20" s="23">
        <f t="shared" si="3"/>
        <v>35074302.829999998</v>
      </c>
      <c r="P20" s="23">
        <f t="shared" si="3"/>
        <v>0</v>
      </c>
      <c r="Q20" s="21">
        <f t="shared" si="3"/>
        <v>0</v>
      </c>
      <c r="R20" s="21">
        <f t="shared" si="3"/>
        <v>300.45999999999998</v>
      </c>
      <c r="S20" s="21">
        <f t="shared" si="3"/>
        <v>35074302.829999998</v>
      </c>
      <c r="T20" s="21">
        <f t="shared" si="3"/>
        <v>0</v>
      </c>
      <c r="U20" s="23">
        <f t="shared" si="3"/>
        <v>0</v>
      </c>
      <c r="V20" s="23">
        <f t="shared" si="3"/>
        <v>15.2</v>
      </c>
      <c r="W20" s="21">
        <f t="shared" si="3"/>
        <v>0</v>
      </c>
      <c r="X20" s="22">
        <f t="shared" si="3"/>
        <v>110.9</v>
      </c>
      <c r="Y20" s="22">
        <f t="shared" si="3"/>
        <v>0</v>
      </c>
      <c r="Z20" s="24">
        <f t="shared" si="3"/>
        <v>0</v>
      </c>
      <c r="AA20" s="24">
        <f t="shared" si="3"/>
        <v>204.76</v>
      </c>
      <c r="AC20" s="1"/>
    </row>
    <row r="21" spans="1:29" ht="60.75" x14ac:dyDescent="0.25">
      <c r="A21" s="4">
        <v>1</v>
      </c>
      <c r="B21" s="7" t="s">
        <v>35</v>
      </c>
      <c r="C21" s="21">
        <v>360.44</v>
      </c>
      <c r="D21" s="21">
        <f>G21+H21+I21+K21+O21</f>
        <v>36254302.829999998</v>
      </c>
      <c r="E21" s="21">
        <f>F21+J21+L21</f>
        <v>44.78</v>
      </c>
      <c r="F21" s="21">
        <v>44.78</v>
      </c>
      <c r="G21" s="21">
        <v>1180000</v>
      </c>
      <c r="H21" s="22">
        <v>0</v>
      </c>
      <c r="I21" s="22">
        <v>0</v>
      </c>
      <c r="J21" s="21">
        <v>0</v>
      </c>
      <c r="K21" s="22">
        <v>0</v>
      </c>
      <c r="L21" s="21">
        <v>0</v>
      </c>
      <c r="M21" s="21">
        <f>C21-E21</f>
        <v>315.65999999999997</v>
      </c>
      <c r="N21" s="21">
        <f>P21+R21+T21+V21</f>
        <v>315.65999999999997</v>
      </c>
      <c r="O21" s="21">
        <f>Q21+S21+U21+W21</f>
        <v>35074302.829999998</v>
      </c>
      <c r="P21" s="21">
        <v>0</v>
      </c>
      <c r="Q21" s="21">
        <v>0</v>
      </c>
      <c r="R21" s="21">
        <v>300.45999999999998</v>
      </c>
      <c r="S21" s="21">
        <v>35074302.829999998</v>
      </c>
      <c r="T21" s="21">
        <v>0</v>
      </c>
      <c r="U21" s="21">
        <v>0</v>
      </c>
      <c r="V21" s="21">
        <v>15.2</v>
      </c>
      <c r="W21" s="21">
        <v>0</v>
      </c>
      <c r="X21" s="22">
        <v>110.9</v>
      </c>
      <c r="Y21" s="22">
        <v>0</v>
      </c>
      <c r="Z21" s="22">
        <v>0</v>
      </c>
      <c r="AA21" s="22">
        <v>204.76</v>
      </c>
      <c r="AC21" s="1"/>
    </row>
    <row r="22" spans="1:29" ht="24.75" customHeight="1" x14ac:dyDescent="0.25">
      <c r="A22" s="4"/>
      <c r="B22" s="7" t="s">
        <v>38</v>
      </c>
      <c r="C22" s="21">
        <f t="shared" ref="C22:AA22" si="4">SUM(C23)</f>
        <v>2941.66</v>
      </c>
      <c r="D22" s="21">
        <f t="shared" si="4"/>
        <v>165303437.30000001</v>
      </c>
      <c r="E22" s="21">
        <f t="shared" si="4"/>
        <v>38.700000000000003</v>
      </c>
      <c r="F22" s="21">
        <f t="shared" si="4"/>
        <v>38.700000000000003</v>
      </c>
      <c r="G22" s="21">
        <f t="shared" si="4"/>
        <v>550000</v>
      </c>
      <c r="H22" s="22">
        <f t="shared" si="4"/>
        <v>0</v>
      </c>
      <c r="I22" s="22">
        <f t="shared" si="4"/>
        <v>0</v>
      </c>
      <c r="J22" s="21">
        <f t="shared" si="4"/>
        <v>0</v>
      </c>
      <c r="K22" s="22">
        <f t="shared" si="4"/>
        <v>0</v>
      </c>
      <c r="L22" s="21">
        <f t="shared" si="4"/>
        <v>0</v>
      </c>
      <c r="M22" s="23">
        <f t="shared" si="4"/>
        <v>2902.96</v>
      </c>
      <c r="N22" s="23">
        <f t="shared" si="4"/>
        <v>2902.96</v>
      </c>
      <c r="O22" s="23">
        <f t="shared" si="4"/>
        <v>164753437.30000001</v>
      </c>
      <c r="P22" s="23">
        <f t="shared" si="4"/>
        <v>0</v>
      </c>
      <c r="Q22" s="21">
        <f t="shared" si="4"/>
        <v>0</v>
      </c>
      <c r="R22" s="21">
        <f t="shared" si="4"/>
        <v>2902.96</v>
      </c>
      <c r="S22" s="21">
        <f t="shared" si="4"/>
        <v>164753437.30000001</v>
      </c>
      <c r="T22" s="21">
        <f t="shared" si="4"/>
        <v>0</v>
      </c>
      <c r="U22" s="23">
        <f t="shared" si="4"/>
        <v>0</v>
      </c>
      <c r="V22" s="23">
        <f t="shared" si="4"/>
        <v>0</v>
      </c>
      <c r="W22" s="21">
        <f t="shared" si="4"/>
        <v>0</v>
      </c>
      <c r="X22" s="22">
        <f t="shared" si="4"/>
        <v>717.97</v>
      </c>
      <c r="Y22" s="22">
        <f t="shared" si="4"/>
        <v>0</v>
      </c>
      <c r="Z22" s="24">
        <f t="shared" si="4"/>
        <v>0</v>
      </c>
      <c r="AA22" s="24">
        <f t="shared" si="4"/>
        <v>2184.9899999999998</v>
      </c>
      <c r="AC22" s="1"/>
    </row>
    <row r="23" spans="1:29" ht="60.75" x14ac:dyDescent="0.25">
      <c r="A23" s="4">
        <v>1</v>
      </c>
      <c r="B23" s="7" t="s">
        <v>35</v>
      </c>
      <c r="C23" s="21">
        <v>2941.66</v>
      </c>
      <c r="D23" s="21">
        <f>G23+H23+I23+K23+O23</f>
        <v>165303437.30000001</v>
      </c>
      <c r="E23" s="21">
        <f>F23+J23+L23</f>
        <v>38.700000000000003</v>
      </c>
      <c r="F23" s="21">
        <v>38.700000000000003</v>
      </c>
      <c r="G23" s="21">
        <v>550000</v>
      </c>
      <c r="H23" s="22">
        <v>0</v>
      </c>
      <c r="I23" s="22">
        <v>0</v>
      </c>
      <c r="J23" s="21">
        <v>0</v>
      </c>
      <c r="K23" s="22">
        <v>0</v>
      </c>
      <c r="L23" s="21">
        <v>0</v>
      </c>
      <c r="M23" s="21">
        <f>C23-E23</f>
        <v>2902.96</v>
      </c>
      <c r="N23" s="21">
        <f>P23+R23+T23+V23</f>
        <v>2902.96</v>
      </c>
      <c r="O23" s="21">
        <f>Q23+S23+U23+W23</f>
        <v>164753437.30000001</v>
      </c>
      <c r="P23" s="21">
        <v>0</v>
      </c>
      <c r="Q23" s="21">
        <v>0</v>
      </c>
      <c r="R23" s="21">
        <v>2902.96</v>
      </c>
      <c r="S23" s="21">
        <v>164753437.30000001</v>
      </c>
      <c r="T23" s="21">
        <v>0</v>
      </c>
      <c r="U23" s="21">
        <v>0</v>
      </c>
      <c r="V23" s="21">
        <v>0</v>
      </c>
      <c r="W23" s="21">
        <v>0</v>
      </c>
      <c r="X23" s="22">
        <v>717.97</v>
      </c>
      <c r="Y23" s="22">
        <v>0</v>
      </c>
      <c r="Z23" s="22">
        <v>0</v>
      </c>
      <c r="AA23" s="22">
        <v>2184.9899999999998</v>
      </c>
      <c r="AC23" s="1"/>
    </row>
    <row r="24" spans="1:29" ht="20.25" customHeight="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C24" s="1"/>
    </row>
    <row r="25" spans="1:29" ht="20.25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C25" s="1"/>
    </row>
    <row r="26" spans="1:29" ht="49.5" customHeight="1" x14ac:dyDescent="0.35">
      <c r="A26" s="33" t="s">
        <v>43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8"/>
      <c r="U26" s="8"/>
      <c r="V26" s="8"/>
      <c r="W26" s="34"/>
      <c r="X26" s="34"/>
      <c r="Y26" s="35" t="s">
        <v>44</v>
      </c>
      <c r="Z26" s="36"/>
      <c r="AA26" s="36"/>
      <c r="AB26"/>
    </row>
    <row r="27" spans="1:29" ht="23.25" customHeight="1" x14ac:dyDescent="0.35">
      <c r="W27" s="37" t="s">
        <v>39</v>
      </c>
      <c r="X27" s="37"/>
      <c r="Y27" s="37" t="s">
        <v>40</v>
      </c>
      <c r="Z27" s="37"/>
      <c r="AA27" s="37"/>
      <c r="AC27" s="1"/>
    </row>
    <row r="28" spans="1:29" ht="23.25" customHeight="1" x14ac:dyDescent="0.35">
      <c r="W28" s="11"/>
      <c r="X28" s="11"/>
      <c r="Y28" s="11"/>
      <c r="Z28" s="11"/>
      <c r="AA28" s="11"/>
      <c r="AC28" s="1"/>
    </row>
    <row r="29" spans="1:29" ht="23.25" customHeight="1" x14ac:dyDescent="0.35">
      <c r="W29" s="11"/>
      <c r="X29" s="11"/>
      <c r="Y29" s="11"/>
      <c r="Z29" s="11"/>
      <c r="AA29" s="11"/>
      <c r="AC29" s="1"/>
    </row>
    <row r="30" spans="1:29" ht="23.25" customHeight="1" x14ac:dyDescent="0.35">
      <c r="W30" s="12"/>
      <c r="X30" s="12"/>
      <c r="Y30" s="12"/>
      <c r="Z30" s="12"/>
      <c r="AA30" s="12"/>
      <c r="AC30" s="1"/>
    </row>
    <row r="31" spans="1:29" ht="20.25" customHeight="1" x14ac:dyDescent="0.25">
      <c r="W31" s="32" t="s">
        <v>41</v>
      </c>
      <c r="X31" s="32"/>
      <c r="Y31" s="32"/>
      <c r="Z31" s="33" t="s">
        <v>42</v>
      </c>
      <c r="AA31" s="33"/>
      <c r="AC31" s="1"/>
    </row>
    <row r="32" spans="1:29" ht="23.25" customHeight="1" x14ac:dyDescent="0.35">
      <c r="W32" s="13"/>
      <c r="X32" s="14"/>
      <c r="Y32" s="14"/>
      <c r="Z32" s="15"/>
      <c r="AA32" s="16"/>
      <c r="AC32" s="1"/>
    </row>
  </sheetData>
  <sheetProtection formatCells="0" formatColumns="0" formatRows="0" insertColumns="0" insertRows="0" insertHyperlinks="0" deleteColumns="0" deleteRows="0" sort="0" autoFilter="0" pivotTables="0"/>
  <mergeCells count="35">
    <mergeCell ref="P9:Q11"/>
    <mergeCell ref="C7:C12"/>
    <mergeCell ref="F9:I11"/>
    <mergeCell ref="Z1:AA1"/>
    <mergeCell ref="Y2:AA2"/>
    <mergeCell ref="Y3:AA3"/>
    <mergeCell ref="Y4:AA4"/>
    <mergeCell ref="P8:W8"/>
    <mergeCell ref="X8:AA8"/>
    <mergeCell ref="M7:AA7"/>
    <mergeCell ref="M8:O11"/>
    <mergeCell ref="R10:S11"/>
    <mergeCell ref="T10:U11"/>
    <mergeCell ref="R9:U9"/>
    <mergeCell ref="Y9:Y11"/>
    <mergeCell ref="A6:AA6"/>
    <mergeCell ref="D7:D12"/>
    <mergeCell ref="E7:L7"/>
    <mergeCell ref="A7:A13"/>
    <mergeCell ref="E8:E11"/>
    <mergeCell ref="F8:L8"/>
    <mergeCell ref="Z9:Z11"/>
    <mergeCell ref="AA9:AA11"/>
    <mergeCell ref="W31:Y31"/>
    <mergeCell ref="Z31:AA31"/>
    <mergeCell ref="A26:S26"/>
    <mergeCell ref="W26:X26"/>
    <mergeCell ref="Y26:AA26"/>
    <mergeCell ref="W27:X27"/>
    <mergeCell ref="Y27:AA27"/>
    <mergeCell ref="B7:B13"/>
    <mergeCell ref="V9:W11"/>
    <mergeCell ref="X9:X11"/>
    <mergeCell ref="J9:K11"/>
    <mergeCell ref="L9:L11"/>
  </mergeCells>
  <pageMargins left="0.70866141732282995" right="0.70866141732282995" top="0.74803149606299002" bottom="0.74803149606299002" header="0.31496062992126" footer="0.31496062992126"/>
  <pageSetup paperSize="8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</vt:lpstr>
      <vt:lpstr>'Форма 2'!Область_печати</vt:lpstr>
    </vt:vector>
  </TitlesOfParts>
  <Company>Фонд ЖКХ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Реком по подготовке Заявок</dc:title>
  <dc:subject>Подготовка заявок на предоставление финансовой поддержки</dc:subject>
  <dc:creator>Павловская</dc:creator>
  <cp:keywords>Заявки; Формы</cp:keywords>
  <cp:lastModifiedBy>Марина Александровна Дрига</cp:lastModifiedBy>
  <cp:lastPrinted>2021-12-24T06:51:23Z</cp:lastPrinted>
  <dcterms:created xsi:type="dcterms:W3CDTF">2012-12-13T11:50:40Z</dcterms:created>
  <dcterms:modified xsi:type="dcterms:W3CDTF">2021-12-24T06:52:42Z</dcterms:modified>
  <cp:category>Формы</cp:category>
</cp:coreProperties>
</file>