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с флешек1\ОС,ЖКХ,ДХиТ\1721\"/>
    </mc:Choice>
  </mc:AlternateContent>
  <bookViews>
    <workbookView xWindow="0" yWindow="0" windowWidth="19200" windowHeight="10875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3'!$A$1:$S$35</definedName>
  </definedNames>
  <calcPr calcId="162913"/>
</workbook>
</file>

<file path=xl/calcChain.xml><?xml version="1.0" encoding="utf-8"?>
<calcChain xmlns="http://schemas.openxmlformats.org/spreadsheetml/2006/main">
  <c r="Q26" i="1" l="1"/>
  <c r="N26" i="1"/>
  <c r="J26" i="1"/>
  <c r="G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N24" i="1"/>
  <c r="J24" i="1"/>
  <c r="G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N22" i="1"/>
  <c r="J22" i="1"/>
  <c r="G22" i="1"/>
  <c r="D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N20" i="1"/>
  <c r="J20" i="1"/>
  <c r="G20" i="1"/>
  <c r="D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N18" i="1"/>
  <c r="J18" i="1"/>
  <c r="G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N16" i="1"/>
  <c r="J16" i="1"/>
  <c r="G16" i="1"/>
  <c r="D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<sst xmlns="http://schemas.openxmlformats.org/spreadsheetml/2006/main" count="67" uniqueCount="43">
  <si>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</si>
  <si>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</si>
  <si>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</si>
  <si>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</si>
  <si>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</si>
  <si>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</si>
  <si>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</si>
  <si>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</si>
  <si>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</si>
  <si>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</si>
  <si>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</si>
  <si>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</si>
  <si>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</si>
  <si>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</si>
  <si>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</si>
  <si>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</si>
  <si>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</si>
  <si>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</si>
  <si>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</si>
  <si>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</si>
  <si>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</si>
  <si>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</si>
  <si>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</si>
  <si>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</si>
  <si>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</si>
  <si>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</si>
  <si>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</si>
  <si>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</si>
  <si>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</si>
  <si>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</si>
  <si>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Вяземское (Вяземский муниципальный район)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</si>
  <si>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</si>
  <si>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</si>
  <si>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</si>
  <si>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</si>
  <si>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</si>
  <si>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>/Подпись/</t>
  </si>
  <si>
    <t>/Расшифровка подписи/</t>
  </si>
  <si>
    <t>МП</t>
  </si>
  <si>
    <t xml:space="preserve">"       "                           20     года </t>
  </si>
  <si>
    <t>И.В. Демидова</t>
  </si>
  <si>
    <t>Гдава муниципального образования "Вяземский район" Смоленской области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</si>
  <si>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                                                              образования "Вяземкий район" Смоленской области                                                                         от 27.11.2020 № 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</si>
</sst>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K1" workbookViewId="0">
      <selection activeCell="Q3" sqref="Q3:S3"/>
    </sheetView>
  </sheetViews>
  <sheetFormatPr defaultRowHeight="15" x14ac:dyDescent="0.2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5" width="20.7109375" customWidth="1"/>
    <col min="16" max="16" width="22.7109375" customWidth="1"/>
    <col min="17" max="19" width="20.7109375" customWidth="1"/>
  </cols>
  <sheetData>
    <row r="1" spans="1:19" ht="142.5" customHeight="1" x14ac:dyDescent="0.3">
      <c r="B1"/>
      <c r="D1" s="3"/>
      <c r="E1" s="5"/>
      <c r="F1" s="5"/>
      <c r="P1" s="12"/>
      <c r="Q1" s="19" t="s">
        <v>42</v>
      </c>
      <c r="R1" s="19"/>
      <c r="S1" s="19"/>
    </row>
    <row r="2" spans="1:19" ht="18.75" customHeight="1" x14ac:dyDescent="0.3">
      <c r="B2"/>
      <c r="D2" s="3"/>
      <c r="E2" s="5"/>
      <c r="F2" s="5"/>
      <c r="P2" s="12"/>
      <c r="Q2" s="20"/>
      <c r="R2" s="20"/>
      <c r="S2" s="20"/>
    </row>
    <row r="3" spans="1:19" ht="18.75" customHeight="1" x14ac:dyDescent="0.3">
      <c r="B3"/>
      <c r="D3" s="3"/>
      <c r="E3" s="5"/>
      <c r="F3" s="5"/>
      <c r="P3" s="12"/>
      <c r="Q3" s="20"/>
      <c r="R3" s="20"/>
      <c r="S3" s="20"/>
    </row>
    <row r="4" spans="1:19" ht="25.5" customHeight="1" x14ac:dyDescent="0.25">
      <c r="B4"/>
      <c r="D4" s="3"/>
      <c r="E4" s="5"/>
      <c r="F4" s="5"/>
      <c r="O4" s="20"/>
      <c r="P4" s="20"/>
      <c r="Q4" s="20"/>
      <c r="R4" s="20"/>
      <c r="S4" s="20"/>
    </row>
    <row r="7" spans="1:19" ht="20.25" customHeight="1" x14ac:dyDescent="0.25">
      <c r="A7" s="2"/>
      <c r="B7" s="21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9" spans="1:19" ht="69" customHeight="1" x14ac:dyDescent="0.25">
      <c r="A9" s="26" t="s">
        <v>1</v>
      </c>
      <c r="B9" s="22" t="s">
        <v>2</v>
      </c>
      <c r="C9" s="22" t="s">
        <v>3</v>
      </c>
      <c r="D9" s="22" t="s">
        <v>4</v>
      </c>
      <c r="E9" s="22"/>
      <c r="F9" s="22"/>
      <c r="G9" s="22" t="s">
        <v>5</v>
      </c>
      <c r="H9" s="22"/>
      <c r="I9" s="22"/>
      <c r="J9" s="22" t="s">
        <v>6</v>
      </c>
      <c r="K9" s="22"/>
      <c r="L9" s="22"/>
      <c r="M9" s="22"/>
      <c r="N9" s="22" t="s">
        <v>7</v>
      </c>
      <c r="O9" s="22"/>
      <c r="P9" s="22"/>
      <c r="Q9" s="22" t="s">
        <v>8</v>
      </c>
      <c r="R9" s="22"/>
      <c r="S9" s="22"/>
    </row>
    <row r="10" spans="1:19" ht="16.5" customHeight="1" x14ac:dyDescent="0.25">
      <c r="A10" s="27"/>
      <c r="B10" s="22"/>
      <c r="C10" s="22"/>
      <c r="D10" s="23" t="s">
        <v>9</v>
      </c>
      <c r="E10" s="23" t="s">
        <v>10</v>
      </c>
      <c r="F10" s="23"/>
      <c r="G10" s="23" t="s">
        <v>9</v>
      </c>
      <c r="H10" s="23" t="s">
        <v>10</v>
      </c>
      <c r="I10" s="23"/>
      <c r="J10" s="23" t="s">
        <v>11</v>
      </c>
      <c r="K10" s="23" t="s">
        <v>12</v>
      </c>
      <c r="L10" s="23"/>
      <c r="M10" s="23"/>
      <c r="N10" s="22" t="s">
        <v>11</v>
      </c>
      <c r="O10" s="22" t="s">
        <v>12</v>
      </c>
      <c r="P10" s="22"/>
      <c r="Q10" s="22" t="s">
        <v>11</v>
      </c>
      <c r="R10" s="22" t="s">
        <v>12</v>
      </c>
      <c r="S10" s="22"/>
    </row>
    <row r="11" spans="1:19" ht="149.25" customHeight="1" x14ac:dyDescent="0.25">
      <c r="A11" s="27"/>
      <c r="B11" s="22"/>
      <c r="C11" s="22"/>
      <c r="D11" s="23"/>
      <c r="E11" s="13" t="s">
        <v>13</v>
      </c>
      <c r="F11" s="13" t="s">
        <v>14</v>
      </c>
      <c r="G11" s="23"/>
      <c r="H11" s="13" t="s">
        <v>15</v>
      </c>
      <c r="I11" s="13" t="s">
        <v>16</v>
      </c>
      <c r="J11" s="23"/>
      <c r="K11" s="13" t="s">
        <v>17</v>
      </c>
      <c r="L11" s="13" t="s">
        <v>18</v>
      </c>
      <c r="M11" s="13" t="s">
        <v>19</v>
      </c>
      <c r="N11" s="22"/>
      <c r="O11" s="13" t="s">
        <v>20</v>
      </c>
      <c r="P11" s="13" t="s">
        <v>21</v>
      </c>
      <c r="Q11" s="22"/>
      <c r="R11" s="13" t="s">
        <v>22</v>
      </c>
      <c r="S11" s="13" t="s">
        <v>23</v>
      </c>
    </row>
    <row r="12" spans="1:19" ht="20.25" customHeight="1" x14ac:dyDescent="0.25">
      <c r="A12" s="28"/>
      <c r="B12" s="22"/>
      <c r="C12" s="14" t="s">
        <v>24</v>
      </c>
      <c r="D12" s="14" t="s">
        <v>25</v>
      </c>
      <c r="E12" s="14" t="s">
        <v>25</v>
      </c>
      <c r="F12" s="14" t="s">
        <v>25</v>
      </c>
      <c r="G12" s="14" t="s">
        <v>26</v>
      </c>
      <c r="H12" s="14" t="s">
        <v>26</v>
      </c>
      <c r="I12" s="14" t="s">
        <v>26</v>
      </c>
      <c r="J12" s="14" t="s">
        <v>27</v>
      </c>
      <c r="K12" s="14" t="s">
        <v>27</v>
      </c>
      <c r="L12" s="14" t="s">
        <v>27</v>
      </c>
      <c r="M12" s="14" t="s">
        <v>27</v>
      </c>
      <c r="N12" s="13" t="s">
        <v>27</v>
      </c>
      <c r="O12" s="14" t="s">
        <v>27</v>
      </c>
      <c r="P12" s="13" t="s">
        <v>27</v>
      </c>
      <c r="Q12" s="13" t="s">
        <v>27</v>
      </c>
      <c r="R12" s="13" t="s">
        <v>27</v>
      </c>
      <c r="S12" s="13" t="s">
        <v>27</v>
      </c>
    </row>
    <row r="13" spans="1:19" ht="20.25" customHeight="1" x14ac:dyDescent="0.25">
      <c r="A13" s="14">
        <v>1</v>
      </c>
      <c r="B13" s="13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3">
        <v>14</v>
      </c>
      <c r="O13" s="14">
        <v>15</v>
      </c>
      <c r="P13" s="13">
        <v>16</v>
      </c>
      <c r="Q13" s="13">
        <v>17</v>
      </c>
      <c r="R13" s="13">
        <v>18</v>
      </c>
      <c r="S13" s="13">
        <v>19</v>
      </c>
    </row>
    <row r="14" spans="1:19" ht="94.5" customHeight="1" x14ac:dyDescent="0.25">
      <c r="A14" s="15"/>
      <c r="B14" s="16" t="s">
        <v>28</v>
      </c>
      <c r="C14" s="17">
        <f t="shared" ref="C14:S14" si="0">SUM(C15,C17,C19,C21,C23,C25)</f>
        <v>283</v>
      </c>
      <c r="D14" s="17">
        <f t="shared" si="0"/>
        <v>128</v>
      </c>
      <c r="E14" s="17">
        <f t="shared" si="0"/>
        <v>82</v>
      </c>
      <c r="F14" s="17">
        <f t="shared" si="0"/>
        <v>46</v>
      </c>
      <c r="G14" s="18">
        <f t="shared" si="0"/>
        <v>5132.2700000000004</v>
      </c>
      <c r="H14" s="18">
        <f t="shared" si="0"/>
        <v>3569.52</v>
      </c>
      <c r="I14" s="18">
        <f t="shared" si="0"/>
        <v>1562.75</v>
      </c>
      <c r="J14" s="18">
        <f t="shared" si="0"/>
        <v>231939459.66999999</v>
      </c>
      <c r="K14" s="18">
        <f t="shared" si="0"/>
        <v>163690244</v>
      </c>
      <c r="L14" s="18">
        <f t="shared" si="0"/>
        <v>67890138.579999998</v>
      </c>
      <c r="M14" s="18">
        <f t="shared" si="0"/>
        <v>359077.09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  <c r="S14" s="18">
        <f t="shared" si="0"/>
        <v>0</v>
      </c>
    </row>
    <row r="15" spans="1:19" ht="20.25" x14ac:dyDescent="0.25">
      <c r="A15" s="15"/>
      <c r="B15" s="16" t="s">
        <v>29</v>
      </c>
      <c r="C15" s="17">
        <f t="shared" ref="C15:S15" si="1">SUM(C16)</f>
        <v>50</v>
      </c>
      <c r="D15" s="17">
        <f t="shared" si="1"/>
        <v>22</v>
      </c>
      <c r="E15" s="17">
        <f t="shared" si="1"/>
        <v>8</v>
      </c>
      <c r="F15" s="17">
        <f t="shared" si="1"/>
        <v>14</v>
      </c>
      <c r="G15" s="18">
        <f t="shared" si="1"/>
        <v>803.88</v>
      </c>
      <c r="H15" s="18">
        <f t="shared" si="1"/>
        <v>361.1</v>
      </c>
      <c r="I15" s="18">
        <f t="shared" si="1"/>
        <v>442.78</v>
      </c>
      <c r="J15" s="18">
        <f t="shared" si="1"/>
        <v>36833831.700000003</v>
      </c>
      <c r="K15" s="18">
        <f t="shared" si="1"/>
        <v>25588142</v>
      </c>
      <c r="L15" s="18">
        <f t="shared" si="1"/>
        <v>11244897.560000001</v>
      </c>
      <c r="M15" s="18">
        <f t="shared" si="1"/>
        <v>792.14</v>
      </c>
      <c r="N15" s="18">
        <f t="shared" si="1"/>
        <v>0</v>
      </c>
      <c r="O15" s="18">
        <f t="shared" si="1"/>
        <v>0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</row>
    <row r="16" spans="1:19" ht="40.5" x14ac:dyDescent="0.25">
      <c r="A16" s="15">
        <v>1</v>
      </c>
      <c r="B16" s="16" t="s">
        <v>30</v>
      </c>
      <c r="C16" s="17">
        <v>50</v>
      </c>
      <c r="D16" s="17">
        <f>E16+F16</f>
        <v>22</v>
      </c>
      <c r="E16" s="17">
        <v>8</v>
      </c>
      <c r="F16" s="17">
        <v>14</v>
      </c>
      <c r="G16" s="18">
        <f>H16+I16</f>
        <v>803.88</v>
      </c>
      <c r="H16" s="18">
        <v>361.1</v>
      </c>
      <c r="I16" s="18">
        <v>442.78</v>
      </c>
      <c r="J16" s="18">
        <f>K16+L16+M16</f>
        <v>36833831.700000003</v>
      </c>
      <c r="K16" s="18">
        <v>25588142</v>
      </c>
      <c r="L16" s="18">
        <v>11244897.560000001</v>
      </c>
      <c r="M16" s="18">
        <v>792.14</v>
      </c>
      <c r="N16" s="18">
        <f>O16+P16</f>
        <v>0</v>
      </c>
      <c r="O16" s="18">
        <v>0</v>
      </c>
      <c r="P16" s="18">
        <v>0</v>
      </c>
      <c r="Q16" s="18">
        <f>R16+S16</f>
        <v>0</v>
      </c>
      <c r="R16" s="18">
        <v>0</v>
      </c>
      <c r="S16" s="18">
        <v>0</v>
      </c>
    </row>
    <row r="17" spans="1:20" ht="20.25" x14ac:dyDescent="0.25">
      <c r="A17" s="15"/>
      <c r="B17" s="16" t="s">
        <v>31</v>
      </c>
      <c r="C17" s="17">
        <f t="shared" ref="C17:S17" si="2">SUM(C18)</f>
        <v>77</v>
      </c>
      <c r="D17" s="17">
        <f t="shared" si="2"/>
        <v>31</v>
      </c>
      <c r="E17" s="17">
        <f t="shared" si="2"/>
        <v>15</v>
      </c>
      <c r="F17" s="17">
        <f t="shared" si="2"/>
        <v>16</v>
      </c>
      <c r="G17" s="18">
        <f t="shared" si="2"/>
        <v>1025.75</v>
      </c>
      <c r="H17" s="18">
        <f t="shared" si="2"/>
        <v>533.91999999999996</v>
      </c>
      <c r="I17" s="18">
        <f t="shared" si="2"/>
        <v>491.83</v>
      </c>
      <c r="J17" s="18">
        <f t="shared" si="2"/>
        <v>59010891.07</v>
      </c>
      <c r="K17" s="18">
        <f t="shared" si="2"/>
        <v>32727554.350000001</v>
      </c>
      <c r="L17" s="18">
        <f t="shared" si="2"/>
        <v>26205336.719999999</v>
      </c>
      <c r="M17" s="18">
        <f t="shared" si="2"/>
        <v>78000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0</v>
      </c>
      <c r="S17" s="18">
        <f t="shared" si="2"/>
        <v>0</v>
      </c>
    </row>
    <row r="18" spans="1:20" ht="40.5" x14ac:dyDescent="0.25">
      <c r="A18" s="15">
        <v>1</v>
      </c>
      <c r="B18" s="16" t="s">
        <v>30</v>
      </c>
      <c r="C18" s="17">
        <v>77</v>
      </c>
      <c r="D18" s="17">
        <f>E18+F18</f>
        <v>31</v>
      </c>
      <c r="E18" s="17">
        <v>15</v>
      </c>
      <c r="F18" s="17">
        <v>16</v>
      </c>
      <c r="G18" s="18">
        <f>H18+I18</f>
        <v>1025.75</v>
      </c>
      <c r="H18" s="18">
        <v>533.91999999999996</v>
      </c>
      <c r="I18" s="18">
        <v>491.83</v>
      </c>
      <c r="J18" s="18">
        <f>K18+L18+M18</f>
        <v>59010891.07</v>
      </c>
      <c r="K18" s="18">
        <v>32727554.350000001</v>
      </c>
      <c r="L18" s="18">
        <v>26205336.719999999</v>
      </c>
      <c r="M18" s="18">
        <v>78000</v>
      </c>
      <c r="N18" s="18">
        <f>O18+P18</f>
        <v>0</v>
      </c>
      <c r="O18" s="18">
        <v>0</v>
      </c>
      <c r="P18" s="18">
        <v>0</v>
      </c>
      <c r="Q18" s="18">
        <f>R18+S18</f>
        <v>0</v>
      </c>
      <c r="R18" s="18">
        <v>0</v>
      </c>
      <c r="S18" s="18">
        <v>0</v>
      </c>
    </row>
    <row r="19" spans="1:20" ht="20.25" x14ac:dyDescent="0.25">
      <c r="A19" s="15"/>
      <c r="B19" s="16" t="s">
        <v>32</v>
      </c>
      <c r="C19" s="17">
        <f t="shared" ref="C19:S19" si="3">SUM(C20)</f>
        <v>15</v>
      </c>
      <c r="D19" s="17">
        <f t="shared" si="3"/>
        <v>7</v>
      </c>
      <c r="E19" s="17">
        <f t="shared" si="3"/>
        <v>6</v>
      </c>
      <c r="F19" s="17">
        <f t="shared" si="3"/>
        <v>1</v>
      </c>
      <c r="G19" s="18">
        <f t="shared" si="3"/>
        <v>362.49</v>
      </c>
      <c r="H19" s="18">
        <f t="shared" si="3"/>
        <v>296.08999999999997</v>
      </c>
      <c r="I19" s="18">
        <f t="shared" si="3"/>
        <v>66.400000000000006</v>
      </c>
      <c r="J19" s="18">
        <f t="shared" si="3"/>
        <v>16880581.370000001</v>
      </c>
      <c r="K19" s="18">
        <f t="shared" si="3"/>
        <v>11565457.34</v>
      </c>
      <c r="L19" s="18">
        <f t="shared" si="3"/>
        <v>5297624.03</v>
      </c>
      <c r="M19" s="18">
        <f t="shared" si="3"/>
        <v>17500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</row>
    <row r="20" spans="1:20" ht="40.5" x14ac:dyDescent="0.25">
      <c r="A20" s="15">
        <v>1</v>
      </c>
      <c r="B20" s="16" t="s">
        <v>30</v>
      </c>
      <c r="C20" s="17">
        <v>15</v>
      </c>
      <c r="D20" s="17">
        <f>E20+F20</f>
        <v>7</v>
      </c>
      <c r="E20" s="17">
        <v>6</v>
      </c>
      <c r="F20" s="17">
        <v>1</v>
      </c>
      <c r="G20" s="18">
        <f>H20+I20</f>
        <v>362.49</v>
      </c>
      <c r="H20" s="18">
        <v>296.08999999999997</v>
      </c>
      <c r="I20" s="18">
        <v>66.400000000000006</v>
      </c>
      <c r="J20" s="18">
        <f>K20+L20+M20</f>
        <v>16880581.370000001</v>
      </c>
      <c r="K20" s="18">
        <v>11565457.34</v>
      </c>
      <c r="L20" s="18">
        <v>5297624.03</v>
      </c>
      <c r="M20" s="18">
        <v>17500</v>
      </c>
      <c r="N20" s="18">
        <f>O20+P20</f>
        <v>0</v>
      </c>
      <c r="O20" s="18">
        <v>0</v>
      </c>
      <c r="P20" s="18">
        <v>0</v>
      </c>
      <c r="Q20" s="18">
        <f>R20+S20</f>
        <v>0</v>
      </c>
      <c r="R20" s="18">
        <v>0</v>
      </c>
      <c r="S20" s="18">
        <v>0</v>
      </c>
    </row>
    <row r="21" spans="1:20" ht="20.25" x14ac:dyDescent="0.25">
      <c r="A21" s="15"/>
      <c r="B21" s="16" t="s">
        <v>33</v>
      </c>
      <c r="C21" s="17">
        <f t="shared" ref="C21:S21" si="4">SUM(C22)</f>
        <v>34</v>
      </c>
      <c r="D21" s="17">
        <f t="shared" si="4"/>
        <v>25</v>
      </c>
      <c r="E21" s="17">
        <f t="shared" si="4"/>
        <v>15</v>
      </c>
      <c r="F21" s="17">
        <f t="shared" si="4"/>
        <v>10</v>
      </c>
      <c r="G21" s="18">
        <f t="shared" si="4"/>
        <v>618.80999999999995</v>
      </c>
      <c r="H21" s="18">
        <f t="shared" si="4"/>
        <v>333.2</v>
      </c>
      <c r="I21" s="18">
        <f t="shared" si="4"/>
        <v>285.61</v>
      </c>
      <c r="J21" s="18">
        <f t="shared" si="4"/>
        <v>31646604.809999999</v>
      </c>
      <c r="K21" s="18">
        <f t="shared" si="4"/>
        <v>19744013.059999999</v>
      </c>
      <c r="L21" s="18">
        <f t="shared" si="4"/>
        <v>11727376.75</v>
      </c>
      <c r="M21" s="18">
        <f t="shared" si="4"/>
        <v>175215</v>
      </c>
      <c r="N21" s="18">
        <f t="shared" si="4"/>
        <v>0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18">
        <f t="shared" si="4"/>
        <v>0</v>
      </c>
    </row>
    <row r="22" spans="1:20" ht="40.5" x14ac:dyDescent="0.25">
      <c r="A22" s="15">
        <v>1</v>
      </c>
      <c r="B22" s="16" t="s">
        <v>30</v>
      </c>
      <c r="C22" s="17">
        <v>34</v>
      </c>
      <c r="D22" s="17">
        <f>E22+F22</f>
        <v>25</v>
      </c>
      <c r="E22" s="17">
        <v>15</v>
      </c>
      <c r="F22" s="17">
        <v>10</v>
      </c>
      <c r="G22" s="18">
        <f>H22+I22</f>
        <v>618.80999999999995</v>
      </c>
      <c r="H22" s="18">
        <v>333.2</v>
      </c>
      <c r="I22" s="18">
        <v>285.61</v>
      </c>
      <c r="J22" s="18">
        <f>K22+L22+M22</f>
        <v>31646604.809999999</v>
      </c>
      <c r="K22" s="18">
        <v>19744013.059999999</v>
      </c>
      <c r="L22" s="18">
        <v>11727376.75</v>
      </c>
      <c r="M22" s="18">
        <v>175215</v>
      </c>
      <c r="N22" s="18">
        <f>O22+P22</f>
        <v>0</v>
      </c>
      <c r="O22" s="18">
        <v>0</v>
      </c>
      <c r="P22" s="18">
        <v>0</v>
      </c>
      <c r="Q22" s="18">
        <f>R22+S22</f>
        <v>0</v>
      </c>
      <c r="R22" s="18">
        <v>0</v>
      </c>
      <c r="S22" s="18">
        <v>0</v>
      </c>
    </row>
    <row r="23" spans="1:20" ht="20.25" x14ac:dyDescent="0.25">
      <c r="A23" s="15"/>
      <c r="B23" s="16" t="s">
        <v>34</v>
      </c>
      <c r="C23" s="17">
        <f t="shared" ref="C23:S23" si="5">SUM(C24)</f>
        <v>42</v>
      </c>
      <c r="D23" s="17">
        <f t="shared" si="5"/>
        <v>21</v>
      </c>
      <c r="E23" s="17">
        <f t="shared" si="5"/>
        <v>21</v>
      </c>
      <c r="F23" s="17">
        <f t="shared" si="5"/>
        <v>0</v>
      </c>
      <c r="G23" s="18">
        <f t="shared" si="5"/>
        <v>1238.2</v>
      </c>
      <c r="H23" s="18">
        <f t="shared" si="5"/>
        <v>1238.2</v>
      </c>
      <c r="I23" s="18">
        <f t="shared" si="5"/>
        <v>0</v>
      </c>
      <c r="J23" s="18">
        <f t="shared" si="5"/>
        <v>51939826.700000003</v>
      </c>
      <c r="K23" s="18">
        <f t="shared" si="5"/>
        <v>39506159.899999999</v>
      </c>
      <c r="L23" s="18">
        <f t="shared" si="5"/>
        <v>12381724.58</v>
      </c>
      <c r="M23" s="18">
        <f t="shared" si="5"/>
        <v>51942.22</v>
      </c>
      <c r="N23" s="18">
        <f t="shared" si="5"/>
        <v>0</v>
      </c>
      <c r="O23" s="18">
        <f t="shared" si="5"/>
        <v>0</v>
      </c>
      <c r="P23" s="18">
        <f t="shared" si="5"/>
        <v>0</v>
      </c>
      <c r="Q23" s="18">
        <f t="shared" si="5"/>
        <v>0</v>
      </c>
      <c r="R23" s="18">
        <f t="shared" si="5"/>
        <v>0</v>
      </c>
      <c r="S23" s="18">
        <f t="shared" si="5"/>
        <v>0</v>
      </c>
    </row>
    <row r="24" spans="1:20" ht="40.5" x14ac:dyDescent="0.25">
      <c r="A24" s="15">
        <v>1</v>
      </c>
      <c r="B24" s="16" t="s">
        <v>30</v>
      </c>
      <c r="C24" s="17">
        <v>42</v>
      </c>
      <c r="D24" s="17">
        <f>E24+F24</f>
        <v>21</v>
      </c>
      <c r="E24" s="17">
        <v>21</v>
      </c>
      <c r="F24" s="17">
        <v>0</v>
      </c>
      <c r="G24" s="18">
        <f>H24+I24</f>
        <v>1238.2</v>
      </c>
      <c r="H24" s="18">
        <v>1238.2</v>
      </c>
      <c r="I24" s="18">
        <v>0</v>
      </c>
      <c r="J24" s="18">
        <f>K24+L24+M24</f>
        <v>51939826.700000003</v>
      </c>
      <c r="K24" s="18">
        <v>39506159.899999999</v>
      </c>
      <c r="L24" s="18">
        <v>12381724.58</v>
      </c>
      <c r="M24" s="18">
        <v>51942.22</v>
      </c>
      <c r="N24" s="18">
        <f>O24+P24</f>
        <v>0</v>
      </c>
      <c r="O24" s="18">
        <v>0</v>
      </c>
      <c r="P24" s="18">
        <v>0</v>
      </c>
      <c r="Q24" s="18">
        <f>R24+S24</f>
        <v>0</v>
      </c>
      <c r="R24" s="18">
        <v>0</v>
      </c>
      <c r="S24" s="18">
        <v>0</v>
      </c>
    </row>
    <row r="25" spans="1:20" ht="20.25" x14ac:dyDescent="0.25">
      <c r="A25" s="15"/>
      <c r="B25" s="16" t="s">
        <v>35</v>
      </c>
      <c r="C25" s="17">
        <f t="shared" ref="C25:S25" si="6">SUM(C26)</f>
        <v>65</v>
      </c>
      <c r="D25" s="17">
        <f t="shared" si="6"/>
        <v>22</v>
      </c>
      <c r="E25" s="17">
        <f t="shared" si="6"/>
        <v>17</v>
      </c>
      <c r="F25" s="17">
        <f t="shared" si="6"/>
        <v>5</v>
      </c>
      <c r="G25" s="18">
        <f t="shared" si="6"/>
        <v>1083.1400000000001</v>
      </c>
      <c r="H25" s="18">
        <f t="shared" si="6"/>
        <v>807.01</v>
      </c>
      <c r="I25" s="18">
        <f t="shared" si="6"/>
        <v>276.13</v>
      </c>
      <c r="J25" s="18">
        <f t="shared" si="6"/>
        <v>35627724.020000003</v>
      </c>
      <c r="K25" s="18">
        <f t="shared" si="6"/>
        <v>34558917.350000001</v>
      </c>
      <c r="L25" s="18">
        <f t="shared" si="6"/>
        <v>1033178.94</v>
      </c>
      <c r="M25" s="18">
        <f t="shared" si="6"/>
        <v>35627.730000000003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18">
        <f t="shared" si="6"/>
        <v>0</v>
      </c>
      <c r="R25" s="18">
        <f t="shared" si="6"/>
        <v>0</v>
      </c>
      <c r="S25" s="18">
        <f t="shared" si="6"/>
        <v>0</v>
      </c>
    </row>
    <row r="26" spans="1:20" ht="40.5" x14ac:dyDescent="0.25">
      <c r="A26" s="15">
        <v>1</v>
      </c>
      <c r="B26" s="16" t="s">
        <v>30</v>
      </c>
      <c r="C26" s="17">
        <v>65</v>
      </c>
      <c r="D26" s="17">
        <f>E26+F26</f>
        <v>22</v>
      </c>
      <c r="E26" s="17">
        <v>17</v>
      </c>
      <c r="F26" s="17">
        <v>5</v>
      </c>
      <c r="G26" s="18">
        <f>H26+I26</f>
        <v>1083.1400000000001</v>
      </c>
      <c r="H26" s="18">
        <v>807.01</v>
      </c>
      <c r="I26" s="18">
        <v>276.13</v>
      </c>
      <c r="J26" s="18">
        <f>K26+L26+M26</f>
        <v>35627724.020000003</v>
      </c>
      <c r="K26" s="18">
        <v>34558917.350000001</v>
      </c>
      <c r="L26" s="18">
        <v>1033178.94</v>
      </c>
      <c r="M26" s="18">
        <v>35627.730000000003</v>
      </c>
      <c r="N26" s="18">
        <f>O26+P26</f>
        <v>0</v>
      </c>
      <c r="O26" s="18">
        <v>0</v>
      </c>
      <c r="P26" s="18">
        <v>0</v>
      </c>
      <c r="Q26" s="18">
        <f>R26+S26</f>
        <v>0</v>
      </c>
      <c r="R26" s="18">
        <v>0</v>
      </c>
      <c r="S26" s="18">
        <v>0</v>
      </c>
    </row>
    <row r="27" spans="1:20" ht="15.6" customHeight="1" x14ac:dyDescent="0.25">
      <c r="P27" s="6"/>
      <c r="Q27" s="6"/>
      <c r="R27" s="7"/>
    </row>
    <row r="28" spans="1:20" ht="15.6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0" ht="15" customHeight="1" x14ac:dyDescent="0.25">
      <c r="A29" s="29" t="s">
        <v>41</v>
      </c>
      <c r="B29" s="30"/>
      <c r="C29" s="30"/>
      <c r="D29" s="30"/>
      <c r="E29" s="30"/>
      <c r="F29" s="30"/>
      <c r="G29" s="30"/>
      <c r="H29" s="30"/>
      <c r="I29" s="3"/>
      <c r="J29" s="3"/>
      <c r="K29" s="3"/>
      <c r="L29" s="3"/>
    </row>
    <row r="30" spans="1:20" ht="15" customHeight="1" x14ac:dyDescent="0.25">
      <c r="A30" s="30"/>
      <c r="B30" s="30"/>
      <c r="C30" s="30"/>
      <c r="D30" s="30"/>
      <c r="E30" s="30"/>
      <c r="F30" s="30"/>
      <c r="G30" s="30"/>
      <c r="H30" s="30"/>
      <c r="I30" s="3"/>
      <c r="J30" s="3"/>
      <c r="K30" s="3"/>
      <c r="L30" s="3"/>
      <c r="M30" s="3"/>
      <c r="N30" s="3"/>
      <c r="T30" s="4"/>
    </row>
    <row r="31" spans="1:20" ht="23.25" customHeight="1" x14ac:dyDescent="0.3">
      <c r="A31" s="30"/>
      <c r="B31" s="30"/>
      <c r="C31" s="30"/>
      <c r="D31" s="30"/>
      <c r="E31" s="30"/>
      <c r="F31" s="30"/>
      <c r="G31" s="30"/>
      <c r="H31" s="30"/>
      <c r="I31" s="3"/>
      <c r="J31" s="3"/>
      <c r="K31" s="3"/>
      <c r="L31" s="3"/>
      <c r="M31" s="3"/>
      <c r="O31" s="33"/>
      <c r="P31" s="33"/>
      <c r="Q31" s="32" t="s">
        <v>40</v>
      </c>
      <c r="R31" s="32"/>
      <c r="S31" s="32"/>
    </row>
    <row r="32" spans="1:20" ht="19.5" customHeight="1" x14ac:dyDescent="0.3">
      <c r="A32" s="8"/>
      <c r="B32" s="8"/>
      <c r="C32" s="8"/>
      <c r="D32" s="8"/>
      <c r="E32" s="8"/>
      <c r="F32" s="8"/>
      <c r="G32" s="8"/>
      <c r="H32" s="8"/>
      <c r="I32" s="3"/>
      <c r="J32" s="3"/>
      <c r="K32" s="3"/>
      <c r="L32" s="3"/>
      <c r="M32" s="3"/>
      <c r="O32" s="31" t="s">
        <v>36</v>
      </c>
      <c r="P32" s="31"/>
      <c r="Q32" s="31" t="s">
        <v>37</v>
      </c>
      <c r="R32" s="31"/>
      <c r="S32" s="31"/>
    </row>
    <row r="33" spans="1:19" ht="15" customHeight="1" x14ac:dyDescent="0.25">
      <c r="A33" s="8"/>
      <c r="B33" s="8"/>
      <c r="C33" s="8"/>
      <c r="D33" s="8"/>
      <c r="E33" s="8"/>
      <c r="F33" s="8"/>
      <c r="G33" s="8"/>
      <c r="H33" s="8"/>
      <c r="I33" s="3"/>
      <c r="J33" s="3"/>
      <c r="K33" s="3"/>
      <c r="L33" s="3"/>
      <c r="M33" s="3"/>
      <c r="O33" s="10"/>
      <c r="P33" s="10"/>
      <c r="Q33" s="10"/>
      <c r="R33" s="11"/>
      <c r="S33" s="11"/>
    </row>
    <row r="34" spans="1:19" ht="15" customHeight="1" x14ac:dyDescent="0.3">
      <c r="A34" s="8"/>
      <c r="B34" s="8"/>
      <c r="C34" s="8"/>
      <c r="D34" s="8"/>
      <c r="E34" s="8"/>
      <c r="F34" s="8"/>
      <c r="G34" s="8"/>
      <c r="H34" s="8"/>
      <c r="I34" s="3"/>
      <c r="J34" s="3"/>
      <c r="K34" s="3"/>
      <c r="L34" s="3"/>
      <c r="M34" s="3"/>
      <c r="O34" s="24" t="s">
        <v>38</v>
      </c>
      <c r="P34" s="24"/>
      <c r="Q34" s="24"/>
      <c r="R34" s="25" t="s">
        <v>39</v>
      </c>
      <c r="S34" s="25"/>
    </row>
    <row r="35" spans="1:19" ht="15" customHeight="1" x14ac:dyDescent="0.25">
      <c r="A35" s="8"/>
      <c r="B35" s="8"/>
      <c r="C35" s="8"/>
      <c r="D35" s="8"/>
      <c r="E35" s="8"/>
      <c r="F35" s="8"/>
      <c r="G35" s="8"/>
      <c r="H35" s="8"/>
      <c r="I35" s="3"/>
      <c r="J35" s="3"/>
      <c r="K35" s="3"/>
      <c r="L35" s="3"/>
      <c r="M35" s="3"/>
      <c r="P35" s="9"/>
      <c r="Q35" s="9"/>
      <c r="R35" s="9"/>
      <c r="S35" s="9"/>
    </row>
  </sheetData>
  <sheetProtection formatCells="0" formatColumns="0" formatRows="0" insertColumns="0" insertRows="0" insertHyperlinks="0" deleteColumns="0" deleteRows="0" sort="0" autoFilter="0" pivotTables="0"/>
  <mergeCells count="30">
    <mergeCell ref="A29:H31"/>
    <mergeCell ref="Q32:S32"/>
    <mergeCell ref="Q31:S31"/>
    <mergeCell ref="O32:P32"/>
    <mergeCell ref="O31:P31"/>
    <mergeCell ref="O34:Q34"/>
    <mergeCell ref="R34:S34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Q1:S1"/>
    <mergeCell ref="O4:S4"/>
    <mergeCell ref="Q3:S3"/>
    <mergeCell ref="B7:S7"/>
    <mergeCell ref="O10:P10"/>
    <mergeCell ref="N9:P9"/>
    <mergeCell ref="Q9:S9"/>
    <mergeCell ref="H10:I10"/>
    <mergeCell ref="Q2:S2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Наталья Александровна Тесакова</dc:creator>
  <cp:keywords/>
  <dc:description/>
  <cp:lastModifiedBy>Марина Александровна Дрига</cp:lastModifiedBy>
  <cp:lastPrinted>2020-11-27T09:42:54Z</cp:lastPrinted>
  <dcterms:created xsi:type="dcterms:W3CDTF">2006-09-16T00:00:00Z</dcterms:created>
  <dcterms:modified xsi:type="dcterms:W3CDTF">2020-11-30T06:39:57Z</dcterms:modified>
  <cp:category/>
</cp:coreProperties>
</file>