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Лист1" sheetId="1" r:id="rId1"/>
  </sheets>
  <definedNames>
    <definedName name="_xlnm.Print_Titles" localSheetId="0">Лист1!$11:$11</definedName>
    <definedName name="_xlnm.Print_Area" localSheetId="0">Лист1!$A$1:$C$40</definedName>
  </definedNames>
  <calcPr calcId="125725"/>
</workbook>
</file>

<file path=xl/calcChain.xml><?xml version="1.0" encoding="utf-8"?>
<calcChain xmlns="http://schemas.openxmlformats.org/spreadsheetml/2006/main">
  <c r="C36" i="1"/>
  <c r="C29"/>
  <c r="C28"/>
  <c r="C13" l="1"/>
  <c r="C14"/>
  <c r="C17"/>
  <c r="C19"/>
  <c r="C25" l="1"/>
  <c r="C30" l="1"/>
  <c r="C23" l="1"/>
  <c r="C24"/>
  <c r="D41" l="1"/>
  <c r="C18" l="1"/>
  <c r="C21"/>
  <c r="C27"/>
  <c r="C20"/>
  <c r="C38"/>
  <c r="C15"/>
  <c r="C26"/>
  <c r="C22"/>
  <c r="C33"/>
  <c r="C32" s="1"/>
  <c r="C31" s="1"/>
  <c r="C12" l="1"/>
</calcChain>
</file>

<file path=xl/sharedStrings.xml><?xml version="1.0" encoding="utf-8"?>
<sst xmlns="http://schemas.openxmlformats.org/spreadsheetml/2006/main" count="64" uniqueCount="57">
  <si>
    <t>Прогнозируемые безвозмездные поступления в бюджет поселения на 2017 год</t>
  </si>
  <si>
    <t>(тыс. рублей)</t>
  </si>
  <si>
    <t>Код</t>
  </si>
  <si>
    <t>Наименование кода дохода бюджета</t>
  </si>
  <si>
    <t>Сумма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</si>
  <si>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</si>
  <si>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</si>
  <si>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</si>
  <si>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</si>
  <si>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</si>
  <si>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</si>
  <si>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2 02 15001 00 0000 151</t>
  </si>
  <si>
    <t>Дотации на выравнивание бюджетной обеспеченности</t>
  </si>
  <si>
    <t>2 02 15001 13 0000 151</t>
  </si>
  <si>
    <t>Дотации бюджетам городских поселений на выравнивание бюджетной обеспеченности</t>
  </si>
  <si>
    <t>2 02 20000 00 0000 151</t>
  </si>
  <si>
    <t>Субсидии бюджетам бюджетной системы Российской Федерации (межбюджетные субсидии)</t>
  </si>
  <si>
    <t>2 02 20302 13 0000 151</t>
  </si>
  <si>
    <t>2 02 29999 13 0000 151</t>
  </si>
  <si>
    <t>2 02 30000 00 0000 151</t>
  </si>
  <si>
    <t>2 02 30024 13 0000 151</t>
  </si>
  <si>
    <r>
      <t xml:space="preserve">2 07 00000 00 0000 </t>
    </r>
    <r>
      <rPr>
        <b/>
        <sz val="12"/>
        <color rgb="FF000000"/>
        <rFont val="Times New Roman"/>
        <family val="1"/>
        <charset val="204"/>
      </rPr>
      <t>000</t>
    </r>
  </si>
  <si>
    <t>ПРОЧИЕ БЕЗВОЗМЕЗДНЫЕ ПОСТУПЛЕНИЯ</t>
  </si>
  <si>
    <t>2 07 05000 13 0000 180</t>
  </si>
  <si>
    <t>Прочие безвозмездные поступления в бюджеты городских поселений</t>
  </si>
  <si>
    <t>2 07 05030 13 0000 180</t>
  </si>
  <si>
    <r>
      <t xml:space="preserve">2 08 00000 00 0000 </t>
    </r>
    <r>
      <rPr>
        <b/>
        <sz val="12"/>
        <color rgb="FF000000"/>
        <rFont val="Times New Roman"/>
        <family val="1"/>
        <charset val="204"/>
      </rPr>
      <t>000</t>
    </r>
  </si>
  <si>
    <t>ПЕРЕЧИСЛЕНИЯ ДЛЯ ОСУЩЕСТВЛЕНИЯ ВОЗВРАТА (ЗАЧЕТА) ИЗЛИШНЕ УПЛАЧЕННЫХ ИЛИ ИЗЛИШНЕ ВЗЫСКАННЫХ СУММ НАЛОГОВ, СБОРОВ 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</si>
  <si>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2 08 05000 13 0000 180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</si>
  <si>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</si>
  <si>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2 18 00000 00 0000 000</t>
  </si>
  <si>
    <r>
      <t>ДОХОДЫ БЮДЖЕТОВ БЮДЖЕТНОЙ СИСТЕМЫ РОССИЙСКОЙ ФЕДЕРАЦИИ ОТ ВОЗВРАТА</t>
    </r>
    <r>
      <rPr>
        <b/>
        <i/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</si>
  <si>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2 18 05010 12 0000 151</t>
  </si>
  <si>
    <t>Доходы бюджетов внутригородских районов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</si>
  <si>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</si>
  <si>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</si>
  <si>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2 19 05000 13 0000 151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</si>
  <si>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</si>
  <si>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</t>
  </si>
  <si>
    <t>Субсидии бюджетам городских  поселений на обеспечение мероприятий по переселению граждан из авварийного жилищного фонда за счет средств областного бюджета</t>
  </si>
  <si>
    <t>Субвенции бюджетам городских поселений на проведение ремонта жилых помещений, закрепленных за детьми-сиротами, лицами из их числа</t>
  </si>
  <si>
    <t>Субсидии бюджетам городских  поселений, на территории которых расположены города, удостоенные почетного звания РФ "Город воинской славы"</t>
  </si>
  <si>
    <t>2 02 25555 13 0000 151</t>
  </si>
  <si>
    <t>Субсидии бюджетам городских поселений на поддержку мероприятий по благоустройству дворовых территорий</t>
  </si>
  <si>
    <t>Субсидии бюджетам городских поселений на обустройство мест массового посещения граждан</t>
  </si>
  <si>
    <t>Субсидии бюджетам городских поселений на проведение работ по ремонту автомобильных дорог общего пользования</t>
  </si>
  <si>
    <t>Субсидии бюджетам городских поселений на проектирование, строительство, реконструкцию, капремонт и ремонт автом дорог общего пользования местного значения</t>
  </si>
  <si>
    <t xml:space="preserve">Субвенции бюджетам бюджетной системы Российской Федерации </t>
  </si>
  <si>
    <t>2 02 20303 13 0000 151</t>
  </si>
  <si>
    <t xml:space="preserve">Субсидии бюджетам городских поселений на обеспечение мероприятий по модернизации систем коммунальной инфраструктуры за счет средств бюджетов </t>
  </si>
  <si>
    <t>Субсидии бюджетам городских поселений на осуществление мероприятий по проведению регистрации прав муниципальной собственности на объекты теплоснабжения, водоснабжения и водоотведения</t>
  </si>
  <si>
    <t>2 02 20300 13 0000 151</t>
  </si>
  <si>
    <t xml:space="preserve">Субсидии бюджетам городских поселений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реформирования жилищно-коммунального хозяйства </t>
  </si>
  <si>
    <t>Субсидии муниципальным районам из резервного фонда Администрации Смоленской области</t>
  </si>
  <si>
    <t>Субсидии бюджетам городских  поселений на развитие и увеличение пропускной способности сети автомобильных дорог общего пользования местного значения</t>
  </si>
  <si>
    <t xml:space="preserve">Приложение 8 </t>
  </si>
  <si>
    <r>
      <t xml:space="preserve">к  решению Совета депутатов Вяземского городского поселения Вяземского района  Смоленской области от  </t>
    </r>
    <r>
      <rPr>
        <u/>
        <sz val="10"/>
        <color rgb="FF000000"/>
        <rFont val="Times New Roman"/>
        <family val="1"/>
        <charset val="204"/>
      </rPr>
      <t xml:space="preserve">25.12.2017 </t>
    </r>
    <r>
      <rPr>
        <sz val="10"/>
        <color rgb="FF000000"/>
        <rFont val="Times New Roman"/>
        <family val="1"/>
        <charset val="204"/>
      </rPr>
      <t xml:space="preserve">№ </t>
    </r>
    <r>
      <rPr>
        <u/>
        <sz val="10"/>
        <color rgb="FF000000"/>
        <rFont val="Times New Roman"/>
        <family val="1"/>
        <charset val="204"/>
      </rPr>
      <t>87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</si>
</sst>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 applyAlignment="1">
      <alignment horizontal="left" vertical="center" indent="15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" fontId="0" fillId="0" borderId="0" xfId="0" applyNumberFormat="1"/>
    <xf numFmtId="0" fontId="2" fillId="0" borderId="0" xfId="0" applyFont="1" applyAlignment="1">
      <alignment horizontal="left" vertical="center" wrapText="1" indent="15"/>
    </xf>
    <xf numFmtId="164" fontId="0" fillId="0" borderId="0" xfId="0" applyNumberFormat="1"/>
    <xf numFmtId="164" fontId="1" fillId="0" borderId="0" xfId="0" applyNumberFormat="1" applyFont="1" applyAlignment="1">
      <alignment horizontal="right" vertical="center"/>
    </xf>
    <xf numFmtId="49" fontId="6" fillId="3" borderId="1" xfId="0" applyNumberFormat="1" applyFont="1" applyFill="1" applyBorder="1" applyAlignment="1">
      <alignment horizontal="left" vertical="center" wrapText="1" shrinkToFit="1"/>
    </xf>
    <xf numFmtId="0" fontId="8" fillId="0" borderId="0" xfId="0" applyFont="1"/>
    <xf numFmtId="0" fontId="2" fillId="0" borderId="1" xfId="0" applyFont="1" applyBorder="1" applyAlignment="1">
      <alignment horizontal="justify" wrapText="1"/>
    </xf>
    <xf numFmtId="164" fontId="2" fillId="0" borderId="1" xfId="0" applyNumberFormat="1" applyFont="1" applyBorder="1" applyAlignment="1">
      <alignment horizontal="right" vertical="center" wrapText="1"/>
    </xf>
    <xf numFmtId="0" fontId="6" fillId="0" borderId="1" xfId="0" applyFont="1" applyFill="1" applyBorder="1" applyAlignment="1">
      <alignment wrapText="1"/>
    </xf>
    <xf numFmtId="2" fontId="6" fillId="3" borderId="1" xfId="0" applyNumberFormat="1" applyFont="1" applyFill="1" applyBorder="1" applyAlignment="1">
      <alignment horizontal="left" vertical="center" wrapText="1" shrinkToFi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justify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164" fontId="9" fillId="3" borderId="0" xfId="0" applyNumberFormat="1" applyFont="1" applyFill="1" applyAlignment="1">
      <alignment vertical="center" wrapText="1"/>
    </xf>
    <xf numFmtId="164" fontId="2" fillId="2" borderId="0" xfId="0" applyNumberFormat="1" applyFont="1" applyFill="1" applyAlignment="1">
      <alignment vertical="center"/>
    </xf>
    <xf numFmtId="164" fontId="2" fillId="2" borderId="0" xfId="0" applyNumberFormat="1" applyFont="1" applyFill="1" applyAlignment="1">
      <alignment vertical="top"/>
    </xf>
    <xf numFmtId="0" fontId="3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164" fontId="9" fillId="3" borderId="0" xfId="0" applyNumberFormat="1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0</xdr:row>
      <xdr:rowOff>0</xdr:rowOff>
    </xdr:from>
    <xdr:to>
      <xdr:col>6</xdr:col>
      <xdr:colOff>114300</xdr:colOff>
      <xdr:row>1</xdr:row>
      <xdr:rowOff>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2057400" y="0"/>
          <a:ext cx="1714500" cy="266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view="pageLayout" zoomScaleNormal="100" workbookViewId="0">
      <selection activeCell="B3" sqref="B3"/>
    </sheetView>
  </sheetViews>
  <sheetFormatPr defaultRowHeight="15"/>
  <cols>
    <col min="1" max="1" width="29.42578125" customWidth="1"/>
    <col min="2" max="2" width="45.7109375" customWidth="1"/>
    <col min="3" max="3" width="27" style="8" customWidth="1"/>
    <col min="4" max="4" width="12.85546875" customWidth="1"/>
    <col min="7" max="7" width="19.140625" customWidth="1"/>
  </cols>
  <sheetData>
    <row r="1" spans="1:3" ht="15.75">
      <c r="A1" s="1"/>
      <c r="B1" s="29"/>
      <c r="C1" s="30" t="s">
        <v>55</v>
      </c>
    </row>
    <row r="2" spans="1:3" ht="14.1" customHeight="1">
      <c r="A2" s="7"/>
      <c r="B2" s="28"/>
      <c r="C2" s="35" t="s">
        <v>56</v>
      </c>
    </row>
    <row r="3" spans="1:3" ht="32.25" customHeight="1">
      <c r="A3" s="7"/>
      <c r="B3" s="28"/>
      <c r="C3" s="35"/>
    </row>
    <row r="4" spans="1:3" ht="36.75" customHeight="1">
      <c r="A4" s="7"/>
      <c r="B4" s="28"/>
      <c r="C4" s="35"/>
    </row>
    <row r="5" spans="1:3" ht="14.25" customHeight="1">
      <c r="A5" s="7"/>
      <c r="B5" s="28"/>
      <c r="C5" s="35"/>
    </row>
    <row r="6" spans="1:3" ht="60" hidden="1" customHeight="1">
      <c r="A6" s="4"/>
      <c r="B6" s="28"/>
      <c r="C6" s="35"/>
    </row>
    <row r="7" spans="1:3" ht="18.75">
      <c r="A7" s="34" t="s">
        <v>0</v>
      </c>
      <c r="B7" s="34"/>
      <c r="C7" s="34"/>
    </row>
    <row r="8" spans="1:3" ht="15.75">
      <c r="A8" s="3"/>
    </row>
    <row r="9" spans="1:3" ht="15.75">
      <c r="A9" s="5"/>
      <c r="C9" s="9" t="s">
        <v>1</v>
      </c>
    </row>
    <row r="10" spans="1:3" ht="15.75">
      <c r="A10" s="16" t="s">
        <v>2</v>
      </c>
      <c r="B10" s="16" t="s">
        <v>3</v>
      </c>
      <c r="C10" s="17" t="s">
        <v>4</v>
      </c>
    </row>
    <row r="11" spans="1:3" ht="15.75">
      <c r="A11" s="18">
        <v>1</v>
      </c>
      <c r="B11" s="18">
        <v>2</v>
      </c>
      <c r="C11" s="19">
        <v>3</v>
      </c>
    </row>
    <row r="12" spans="1:3" ht="15.75">
      <c r="A12" s="20" t="s">
        <v>5</v>
      </c>
      <c r="B12" s="21" t="s">
        <v>6</v>
      </c>
      <c r="C12" s="22">
        <f>C13+C31+C34+C36+C38</f>
        <v>139725.30000000002</v>
      </c>
    </row>
    <row r="13" spans="1:3" ht="63">
      <c r="A13" s="20" t="s">
        <v>7</v>
      </c>
      <c r="B13" s="21" t="s">
        <v>8</v>
      </c>
      <c r="C13" s="22">
        <f>C14+C19+C17</f>
        <v>122013.1</v>
      </c>
    </row>
    <row r="14" spans="1:3" ht="31.5">
      <c r="A14" s="20" t="s">
        <v>9</v>
      </c>
      <c r="B14" s="21" t="s">
        <v>10</v>
      </c>
      <c r="C14" s="22">
        <f>C15</f>
        <v>4415.7</v>
      </c>
    </row>
    <row r="15" spans="1:3" ht="31.5">
      <c r="A15" s="12" t="s">
        <v>11</v>
      </c>
      <c r="B15" s="23" t="s">
        <v>12</v>
      </c>
      <c r="C15" s="13">
        <f>C16</f>
        <v>4415.7</v>
      </c>
    </row>
    <row r="16" spans="1:3" ht="31.5">
      <c r="A16" s="12" t="s">
        <v>13</v>
      </c>
      <c r="B16" s="23" t="s">
        <v>14</v>
      </c>
      <c r="C16" s="13">
        <v>4415.7</v>
      </c>
    </row>
    <row r="17" spans="1:7" ht="31.5">
      <c r="A17" s="20" t="s">
        <v>19</v>
      </c>
      <c r="B17" s="21" t="s">
        <v>47</v>
      </c>
      <c r="C17" s="24">
        <f>C18</f>
        <v>19.8</v>
      </c>
    </row>
    <row r="18" spans="1:7" ht="66" customHeight="1">
      <c r="A18" s="12" t="s">
        <v>20</v>
      </c>
      <c r="B18" s="10" t="s">
        <v>40</v>
      </c>
      <c r="C18" s="13">
        <f>19.8</f>
        <v>19.8</v>
      </c>
    </row>
    <row r="19" spans="1:7" ht="57.75" customHeight="1">
      <c r="A19" s="20" t="s">
        <v>15</v>
      </c>
      <c r="B19" s="21" t="s">
        <v>16</v>
      </c>
      <c r="C19" s="24">
        <f>SUM(C20:C30)</f>
        <v>117577.60000000001</v>
      </c>
    </row>
    <row r="20" spans="1:7" ht="47.25">
      <c r="A20" s="12" t="s">
        <v>42</v>
      </c>
      <c r="B20" s="10" t="s">
        <v>43</v>
      </c>
      <c r="C20" s="13">
        <f>5668.9</f>
        <v>5668.9</v>
      </c>
      <c r="G20" s="8"/>
    </row>
    <row r="21" spans="1:7" ht="47.25">
      <c r="A21" s="12" t="s">
        <v>42</v>
      </c>
      <c r="B21" s="10" t="s">
        <v>44</v>
      </c>
      <c r="C21" s="13">
        <f>2834.4</f>
        <v>2834.4</v>
      </c>
    </row>
    <row r="22" spans="1:7" ht="75" customHeight="1">
      <c r="A22" s="12" t="s">
        <v>17</v>
      </c>
      <c r="B22" s="15" t="s">
        <v>39</v>
      </c>
      <c r="C22" s="13">
        <f>6603</f>
        <v>6603</v>
      </c>
    </row>
    <row r="23" spans="1:7" ht="108" customHeight="1">
      <c r="A23" s="12" t="s">
        <v>51</v>
      </c>
      <c r="B23" s="15" t="s">
        <v>52</v>
      </c>
      <c r="C23" s="13">
        <f>1985.4</f>
        <v>1985.4</v>
      </c>
      <c r="D23" s="11">
        <v>1985386.09</v>
      </c>
    </row>
    <row r="24" spans="1:7" ht="74.25" customHeight="1">
      <c r="A24" s="12" t="s">
        <v>48</v>
      </c>
      <c r="B24" s="15" t="s">
        <v>49</v>
      </c>
      <c r="C24" s="13">
        <f>532.2-38.3</f>
        <v>493.90000000000003</v>
      </c>
      <c r="D24" s="11">
        <v>-38332.18</v>
      </c>
    </row>
    <row r="25" spans="1:7" ht="74.25" customHeight="1">
      <c r="A25" s="12" t="s">
        <v>18</v>
      </c>
      <c r="B25" s="10" t="s">
        <v>54</v>
      </c>
      <c r="C25" s="13">
        <f>1782.3</f>
        <v>1782.3</v>
      </c>
      <c r="D25" s="11">
        <v>1782300</v>
      </c>
    </row>
    <row r="26" spans="1:7" ht="81" customHeight="1">
      <c r="A26" s="12" t="s">
        <v>18</v>
      </c>
      <c r="B26" s="10" t="s">
        <v>41</v>
      </c>
      <c r="C26" s="13">
        <f>20000</f>
        <v>20000</v>
      </c>
    </row>
    <row r="27" spans="1:7" ht="62.25" customHeight="1">
      <c r="A27" s="12" t="s">
        <v>18</v>
      </c>
      <c r="B27" s="15" t="s">
        <v>45</v>
      </c>
      <c r="C27" s="13">
        <f>35619.9</f>
        <v>35619.9</v>
      </c>
      <c r="G27" s="8"/>
    </row>
    <row r="28" spans="1:7" ht="72" customHeight="1">
      <c r="A28" s="12" t="s">
        <v>18</v>
      </c>
      <c r="B28" s="15" t="s">
        <v>46</v>
      </c>
      <c r="C28" s="13">
        <f>40192.5+2859.3-1429.7</f>
        <v>41622.100000000006</v>
      </c>
      <c r="D28" s="11">
        <v>-1429700</v>
      </c>
    </row>
    <row r="29" spans="1:7" ht="82.5" customHeight="1">
      <c r="A29" s="12" t="s">
        <v>18</v>
      </c>
      <c r="B29" s="15" t="s">
        <v>50</v>
      </c>
      <c r="C29" s="13">
        <f>870-2.3</f>
        <v>867.7</v>
      </c>
      <c r="D29" s="11">
        <v>-2310</v>
      </c>
    </row>
    <row r="30" spans="1:7" ht="39.75" customHeight="1">
      <c r="A30" s="12" t="s">
        <v>18</v>
      </c>
      <c r="B30" s="14" t="s">
        <v>53</v>
      </c>
      <c r="C30" s="13">
        <f>100</f>
        <v>100</v>
      </c>
      <c r="D30" s="11">
        <v>100000</v>
      </c>
    </row>
    <row r="31" spans="1:7" ht="31.5">
      <c r="A31" s="25" t="s">
        <v>21</v>
      </c>
      <c r="B31" s="26" t="s">
        <v>22</v>
      </c>
      <c r="C31" s="24">
        <f>C32</f>
        <v>67.8</v>
      </c>
    </row>
    <row r="32" spans="1:7" ht="31.5">
      <c r="A32" s="12" t="s">
        <v>23</v>
      </c>
      <c r="B32" s="23" t="s">
        <v>24</v>
      </c>
      <c r="C32" s="13">
        <f>C33</f>
        <v>67.8</v>
      </c>
    </row>
    <row r="33" spans="1:4" ht="31.5">
      <c r="A33" s="12" t="s">
        <v>25</v>
      </c>
      <c r="B33" s="23" t="s">
        <v>24</v>
      </c>
      <c r="C33" s="13">
        <f>67.8</f>
        <v>67.8</v>
      </c>
    </row>
    <row r="34" spans="1:4" ht="173.25">
      <c r="A34" s="25" t="s">
        <v>26</v>
      </c>
      <c r="B34" s="26" t="s">
        <v>27</v>
      </c>
      <c r="C34" s="13">
        <v>0</v>
      </c>
    </row>
    <row r="35" spans="1:4" ht="141.75">
      <c r="A35" s="12" t="s">
        <v>28</v>
      </c>
      <c r="B35" s="27" t="s">
        <v>29</v>
      </c>
      <c r="C35" s="13">
        <v>0</v>
      </c>
    </row>
    <row r="36" spans="1:4" ht="157.5">
      <c r="A36" s="25" t="s">
        <v>30</v>
      </c>
      <c r="B36" s="26" t="s">
        <v>31</v>
      </c>
      <c r="C36" s="13">
        <f>C37</f>
        <v>19682</v>
      </c>
    </row>
    <row r="37" spans="1:4" ht="94.5">
      <c r="A37" s="12" t="s">
        <v>32</v>
      </c>
      <c r="B37" s="27" t="s">
        <v>33</v>
      </c>
      <c r="C37" s="13">
        <v>19682</v>
      </c>
      <c r="D37">
        <v>19681939.530000001</v>
      </c>
    </row>
    <row r="38" spans="1:4">
      <c r="A38" s="31" t="s">
        <v>34</v>
      </c>
      <c r="B38" s="32" t="s">
        <v>35</v>
      </c>
      <c r="C38" s="33">
        <f>C40</f>
        <v>-2037.6</v>
      </c>
    </row>
    <row r="39" spans="1:4">
      <c r="A39" s="31"/>
      <c r="B39" s="32"/>
      <c r="C39" s="33"/>
    </row>
    <row r="40" spans="1:4" ht="63">
      <c r="A40" s="12" t="s">
        <v>36</v>
      </c>
      <c r="B40" s="27" t="s">
        <v>37</v>
      </c>
      <c r="C40" s="13">
        <v>-2037.6</v>
      </c>
    </row>
    <row r="41" spans="1:4" ht="15.75">
      <c r="A41" s="2" t="s">
        <v>38</v>
      </c>
      <c r="D41" s="6">
        <f>SUM(D12:D40)</f>
        <v>22079283.440000001</v>
      </c>
    </row>
  </sheetData>
  <mergeCells count="5">
    <mergeCell ref="A38:A39"/>
    <mergeCell ref="B38:B39"/>
    <mergeCell ref="C38:C39"/>
    <mergeCell ref="A7:C7"/>
    <mergeCell ref="C2:C6"/>
  </mergeCells>
  <pageMargins left="0.70866141732283472" right="0.70866141732283472" top="0.74803149606299213" bottom="0.74803149606299213" header="0.31496062992125984" footer="0.31496062992125984"/>
  <pageSetup paperSize="9" scale="5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2017-12-25T14:38:12Z</dcterms:modified>
</cp:coreProperties>
</file>