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Titles" localSheetId="0">Лист1!$10:$10</definedName>
    <definedName name="_xlnm.Print_Area" localSheetId="0">Лист1!$A$1:$C$54</definedName>
  </definedNames>
  <calcPr calcId="125725"/>
</workbook>
</file>

<file path=xl/calcChain.xml><?xml version="1.0" encoding="utf-8"?>
<calcChain xmlns="http://schemas.openxmlformats.org/spreadsheetml/2006/main">
  <c r="C11" i="1"/>
  <c r="C34"/>
  <c r="C24"/>
  <c r="C25"/>
  <c r="C48"/>
  <c r="C46"/>
  <c r="C43"/>
  <c r="C42"/>
  <c r="C40"/>
  <c r="C36"/>
  <c r="C32"/>
  <c r="C29"/>
  <c r="C27"/>
  <c r="C26"/>
  <c r="C21"/>
  <c r="C20"/>
  <c r="C19"/>
  <c r="C18"/>
  <c r="C45" l="1"/>
  <c r="C47"/>
  <c r="C44" s="1"/>
  <c r="C41" l="1"/>
  <c r="C12"/>
  <c r="C28"/>
  <c r="C31"/>
  <c r="C35"/>
  <c r="C23"/>
  <c r="C22"/>
  <c r="C39"/>
  <c r="C38" s="1"/>
  <c r="C37" s="1"/>
  <c r="C17"/>
  <c r="C30" l="1"/>
</calcChain>
</file>

<file path=xl/sharedStrings.xml><?xml version="1.0" encoding="utf-8"?>
<sst xmlns="http://schemas.openxmlformats.org/spreadsheetml/2006/main" count="96" uniqueCount="95">
  <si>
    <t>Прогнозируемые доходы бюджета поселения, за исключением безвозмездных поступлений, на 2017 год</t>
  </si>
  <si>
    <t>(тыс. рублей)</t>
  </si>
  <si>
    <t>Код</t>
  </si>
  <si>
    <t>Наименование кода дохода бюджета</t>
  </si>
  <si>
    <t>Сумма</t>
  </si>
  <si>
    <t>1 00 00000 00 0000 000</t>
  </si>
  <si>
    <t>НАЛОГОВЫЕ И НЕНАЛОГОВЫЕ ДОХОДЫ</t>
  </si>
  <si>
    <t>1 01 02000 01 0000 110</t>
  </si>
  <si>
    <t>НАЛОГ НА ДОХОДЫ ФИЗИЧЕСКИХ ЛИЦ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</si>
  <si>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</si>
  <si>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</si>
  <si>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</si>
  <si>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</si>
  <si>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</si>
  <si>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</si>
  <si>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</si>
  <si>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</si>
  <si>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</si>
  <si>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</si>
  <si>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</si>
  <si>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</si>
  <si>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</si>
  <si>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</si>
  <si>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</si>
  <si>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</si>
  <si>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</si>
  <si>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</si>
  <si>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</si>
  <si>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</si>
  <si>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1 06 06000 00 0000 110</t>
  </si>
  <si>
    <t>Земельный налог - всего</t>
  </si>
  <si>
    <t>1 06 06033 13 1000 110</t>
  </si>
  <si>
    <t>Земельный налог с организаций, обладающих земельным участком, расположенным в границах городских поселений</t>
  </si>
  <si>
    <t>1 06 06043 13 1000 110</t>
  </si>
  <si>
    <t>Земельный налог с физических лиц, обладающих земельным участком, расположенным в границах городских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</si>
  <si>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</si>
  <si>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</si>
  <si>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</si>
  <si>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</si>
  <si>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1 11 05013 13 0000 120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</si>
  <si>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</si>
  <si>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</si>
  <si>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</si>
  <si>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</si>
  <si>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</si>
  <si>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</si>
  <si>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</si>
  <si>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</si>
  <si>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Прочие поступления от использования имущества, находящегося в  собственности городских поселений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</si>
  <si>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</si>
  <si>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</si>
  <si>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</si>
  <si>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получателями средств бюджетов  городских поселений и компенсации затрат бюджетов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</si>
  <si>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</si>
  <si>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</si>
  <si>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</si>
  <si>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</si>
  <si>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</si>
  <si>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 городских поселений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</si>
  <si>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</si>
  <si>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</si>
  <si>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</si>
  <si>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</si>
  <si>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1 17 01050 13 0000 180</t>
  </si>
  <si>
    <t>Невыясненные поступления, зачисляемые в бюджеты поселений</t>
  </si>
  <si>
    <t>1 17 05000 00 0000 180</t>
  </si>
  <si>
    <t>Прочие неналоговые доходы</t>
  </si>
  <si>
    <t>1 17 05050 13 0000 180</t>
  </si>
  <si>
    <t>Прочие неналоговые доходы бюджетов городских  поселений</t>
  </si>
  <si>
    <t>1 13 02000 00 0000 130</t>
  </si>
  <si>
    <t>1 01 02020 01 1000 110</t>
  </si>
  <si>
    <t>1 01 02030 01 1000 110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</si>
  <si>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</si>
  <si>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1 09 00000 00 0000 000 </t>
  </si>
  <si>
    <t>1 09 04053 13 1000 110</t>
  </si>
  <si>
    <t>Земельный налог (по обязательствам, возникшим до 1 января 2006 года), мобилизуемый на территориях городских поселений</t>
  </si>
  <si>
    <t>ЗАДОЛЖЕННОСТЬ И ПЕРЕРАСЧЕТЫ ПО ОТМЕНЕННЫМ НАЛОГАМ, СБОРАМ И ИНЫМ ОБЯЗАТЕЛЬНЫМ ПЛАТЕЖАМ</t>
  </si>
  <si>
    <t>1 16 00000 00 0000 000</t>
  </si>
  <si>
    <t>ШТРАФЫ, САНКЦИИ, ВОЗМЕЩЕНИЕ УЩЕРБА</t>
  </si>
  <si>
    <t>1 16 90050 13 6000 140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</si>
  <si>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</si>
  <si>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t>
  </si>
  <si>
    <t>1 14 02053 13 0000 410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</si>
  <si>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</si>
  <si>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поступления от денежных взысканий (штрафов) и иных сумм в возмещение ущерба</t>
  </si>
  <si>
    <t>1 16 90000 00 0000 140</t>
  </si>
  <si>
    <t>Доходы от возмещения ущерба при возникновении страховых случаев</t>
  </si>
  <si>
    <t>1 16 23000 00 0000 140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</si>
  <si>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</t>
  </si>
  <si>
    <t>1 16 23051 13 0000 14</t>
  </si>
  <si>
    <t xml:space="preserve">Приложение 6 </t>
  </si>
  <si>
    <t xml:space="preserve">  Вяземского района  Смоленской области</t>
  </si>
  <si>
    <t xml:space="preserve">     Вяземского городского поселения</t>
  </si>
  <si>
    <t xml:space="preserve">    к решению Совета депутатов</t>
  </si>
  <si>
    <r>
      <t xml:space="preserve">   от </t>
    </r>
    <r>
      <rPr>
        <u/>
        <sz val="12"/>
        <color rgb="FF000000"/>
        <rFont val="Times New Roman"/>
        <family val="1"/>
        <charset val="204"/>
      </rPr>
      <t>25.12.2017</t>
    </r>
    <r>
      <rPr>
        <sz val="12"/>
        <color rgb="FF000000"/>
        <rFont val="Times New Roman"/>
        <family val="1"/>
        <charset val="204"/>
      </rPr>
      <t xml:space="preserve"> № </t>
    </r>
    <r>
      <rPr>
        <u/>
        <sz val="12"/>
        <color rgb="FF000000"/>
        <rFont val="Times New Roman"/>
        <family val="1"/>
        <charset val="204"/>
      </rPr>
      <t xml:space="preserve">87  </t>
    </r>
    <r>
      <rPr>
        <sz val="12"/>
        <color rgb="FF000000"/>
        <rFont val="Times New Roman"/>
        <family val="1"/>
        <charset val="204"/>
      </rPr>
      <t xml:space="preserve">   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</si>
</sst>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u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 vertical="center" indent="15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4" fontId="0" fillId="0" borderId="0" xfId="0" applyNumberFormat="1"/>
    <xf numFmtId="0" fontId="2" fillId="0" borderId="4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164" fontId="0" fillId="0" borderId="0" xfId="0" applyNumberFormat="1"/>
    <xf numFmtId="164" fontId="2" fillId="0" borderId="0" xfId="0" applyNumberFormat="1" applyFont="1" applyAlignment="1">
      <alignment horizontal="right" vertical="center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0" fontId="8" fillId="0" borderId="0" xfId="0" applyFont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4" fontId="8" fillId="0" borderId="0" xfId="0" applyNumberFormat="1" applyFont="1"/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0" fillId="2" borderId="0" xfId="0" applyFill="1"/>
    <xf numFmtId="164" fontId="2" fillId="3" borderId="0" xfId="0" applyNumberFormat="1" applyFont="1" applyFill="1" applyAlignment="1">
      <alignment vertical="center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2" fillId="3" borderId="0" xfId="0" applyNumberFormat="1" applyFont="1" applyFill="1" applyAlignment="1">
      <alignment horizontal="right" vertical="top"/>
    </xf>
    <xf numFmtId="164" fontId="2" fillId="0" borderId="0" xfId="0" applyNumberFormat="1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0</xdr:row>
      <xdr:rowOff>0</xdr:rowOff>
    </xdr:from>
    <xdr:to>
      <xdr:col>6</xdr:col>
      <xdr:colOff>457200</xdr:colOff>
      <xdr:row>1</xdr:row>
      <xdr:rowOff>66675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2171700" y="0"/>
          <a:ext cx="19431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view="pageBreakPreview" topLeftCell="B1" zoomScale="60" zoomScaleNormal="100" workbookViewId="0">
      <selection activeCell="E14" sqref="E14"/>
    </sheetView>
  </sheetViews>
  <sheetFormatPr defaultRowHeight="15"/>
  <cols>
    <col min="1" max="1" width="43.5703125" customWidth="1"/>
    <col min="2" max="2" width="50.140625" customWidth="1"/>
    <col min="3" max="3" width="21.42578125" style="21" customWidth="1"/>
    <col min="4" max="4" width="32.85546875" style="12" customWidth="1"/>
    <col min="5" max="5" width="13" customWidth="1"/>
    <col min="6" max="6" width="14.140625" customWidth="1"/>
    <col min="7" max="7" width="12.5703125" customWidth="1"/>
  </cols>
  <sheetData>
    <row r="1" spans="1:7" ht="15.75">
      <c r="A1" s="1"/>
      <c r="B1" s="48" t="s">
        <v>90</v>
      </c>
      <c r="C1" s="48"/>
    </row>
    <row r="2" spans="1:7" ht="19.5" customHeight="1">
      <c r="A2" s="1"/>
      <c r="B2" s="49" t="s">
        <v>93</v>
      </c>
      <c r="C2" s="49"/>
    </row>
    <row r="3" spans="1:7" ht="15.75">
      <c r="A3" s="1"/>
      <c r="B3" s="49" t="s">
        <v>92</v>
      </c>
      <c r="C3" s="49"/>
    </row>
    <row r="4" spans="1:7" ht="18.75" customHeight="1">
      <c r="A4" s="1"/>
      <c r="B4" s="49" t="s">
        <v>91</v>
      </c>
      <c r="C4" s="49"/>
    </row>
    <row r="5" spans="1:7" ht="18.75">
      <c r="A5" s="2"/>
      <c r="B5" s="49" t="s">
        <v>94</v>
      </c>
      <c r="C5" s="49"/>
      <c r="F5" s="44"/>
      <c r="G5" s="44"/>
    </row>
    <row r="6" spans="1:7" ht="18.75">
      <c r="A6" s="2"/>
      <c r="B6" s="46"/>
      <c r="C6" s="46"/>
      <c r="F6" s="44"/>
      <c r="G6" s="44"/>
    </row>
    <row r="7" spans="1:7" ht="15.75">
      <c r="A7" s="47" t="s">
        <v>0</v>
      </c>
      <c r="B7" s="47"/>
      <c r="C7" s="47"/>
      <c r="F7" s="45"/>
      <c r="G7" s="45"/>
    </row>
    <row r="8" spans="1:7" ht="16.5" thickBot="1">
      <c r="A8" s="3"/>
      <c r="C8" s="22" t="s">
        <v>1</v>
      </c>
      <c r="F8" s="45"/>
      <c r="G8" s="45"/>
    </row>
    <row r="9" spans="1:7" ht="16.5" thickBot="1">
      <c r="A9" s="4" t="s">
        <v>2</v>
      </c>
      <c r="B9" s="5" t="s">
        <v>3</v>
      </c>
      <c r="C9" s="23" t="s">
        <v>4</v>
      </c>
      <c r="F9" s="45"/>
      <c r="G9" s="45"/>
    </row>
    <row r="10" spans="1:7" ht="16.5" thickBot="1">
      <c r="A10" s="6">
        <v>1</v>
      </c>
      <c r="B10" s="7">
        <v>2</v>
      </c>
      <c r="C10" s="7">
        <v>3</v>
      </c>
      <c r="F10" s="45"/>
      <c r="G10" s="45"/>
    </row>
    <row r="11" spans="1:7" ht="16.5" thickBot="1">
      <c r="A11" s="8" t="s">
        <v>5</v>
      </c>
      <c r="B11" s="9" t="s">
        <v>6</v>
      </c>
      <c r="C11" s="24">
        <f>C12+C16+C22+C30+C37+C41+C49+C28+C44</f>
        <v>153797.80000000002</v>
      </c>
    </row>
    <row r="12" spans="1:7" ht="16.5" thickBot="1">
      <c r="A12" s="6" t="s">
        <v>7</v>
      </c>
      <c r="B12" s="9" t="s">
        <v>8</v>
      </c>
      <c r="C12" s="24">
        <f>C13+C14+C15</f>
        <v>94619.8</v>
      </c>
    </row>
    <row r="13" spans="1:7" ht="94.5">
      <c r="A13" s="27" t="s">
        <v>9</v>
      </c>
      <c r="B13" s="28" t="s">
        <v>10</v>
      </c>
      <c r="C13" s="29">
        <v>92660.3</v>
      </c>
    </row>
    <row r="14" spans="1:7" ht="151.5" customHeight="1">
      <c r="A14" s="30" t="s">
        <v>70</v>
      </c>
      <c r="B14" s="31" t="s">
        <v>72</v>
      </c>
      <c r="C14" s="32">
        <v>1543.2</v>
      </c>
    </row>
    <row r="15" spans="1:7" ht="69.75" customHeight="1">
      <c r="A15" s="30" t="s">
        <v>71</v>
      </c>
      <c r="B15" s="31" t="s">
        <v>83</v>
      </c>
      <c r="C15" s="32">
        <v>416.3</v>
      </c>
    </row>
    <row r="16" spans="1:7" ht="48" thickBot="1">
      <c r="A16" s="8" t="s">
        <v>11</v>
      </c>
      <c r="B16" s="9" t="s">
        <v>12</v>
      </c>
      <c r="C16" s="24">
        <v>4311.1000000000004</v>
      </c>
    </row>
    <row r="17" spans="1:4" ht="48" thickBot="1">
      <c r="A17" s="10" t="s">
        <v>13</v>
      </c>
      <c r="B17" s="11" t="s">
        <v>14</v>
      </c>
      <c r="C17" s="24">
        <f>C18+C19+C20+C21</f>
        <v>4311.1000000000004</v>
      </c>
    </row>
    <row r="18" spans="1:4" ht="95.25" thickBot="1">
      <c r="A18" s="10" t="s">
        <v>15</v>
      </c>
      <c r="B18" s="11" t="s">
        <v>16</v>
      </c>
      <c r="C18" s="25">
        <f>1472.2+274.6</f>
        <v>1746.8000000000002</v>
      </c>
    </row>
    <row r="19" spans="1:4" ht="111" thickBot="1">
      <c r="A19" s="10" t="s">
        <v>17</v>
      </c>
      <c r="B19" s="11" t="s">
        <v>18</v>
      </c>
      <c r="C19" s="25">
        <f>14.7+3.3</f>
        <v>18</v>
      </c>
    </row>
    <row r="20" spans="1:4" ht="95.25" thickBot="1">
      <c r="A20" s="10" t="s">
        <v>19</v>
      </c>
      <c r="B20" s="11" t="s">
        <v>20</v>
      </c>
      <c r="C20" s="25">
        <f>3118.7-235.9</f>
        <v>2882.7999999999997</v>
      </c>
    </row>
    <row r="21" spans="1:4" ht="95.25" thickBot="1">
      <c r="A21" s="10" t="s">
        <v>21</v>
      </c>
      <c r="B21" s="11" t="s">
        <v>22</v>
      </c>
      <c r="C21" s="25">
        <f>-294.5-42</f>
        <v>-336.5</v>
      </c>
    </row>
    <row r="22" spans="1:4" ht="16.5" thickBot="1">
      <c r="A22" s="8" t="s">
        <v>23</v>
      </c>
      <c r="B22" s="9" t="s">
        <v>24</v>
      </c>
      <c r="C22" s="24">
        <f>C23+C25</f>
        <v>36080.400000000001</v>
      </c>
    </row>
    <row r="23" spans="1:4" s="26" customFormat="1" ht="16.5" thickBot="1">
      <c r="A23" s="8" t="s">
        <v>25</v>
      </c>
      <c r="B23" s="9" t="s">
        <v>26</v>
      </c>
      <c r="C23" s="24">
        <f>C24</f>
        <v>10965</v>
      </c>
      <c r="D23" s="33"/>
    </row>
    <row r="24" spans="1:4" ht="63.75" thickBot="1">
      <c r="A24" s="6" t="s">
        <v>27</v>
      </c>
      <c r="B24" s="13" t="s">
        <v>28</v>
      </c>
      <c r="C24" s="25">
        <f>10585.3+379.7</f>
        <v>10965</v>
      </c>
    </row>
    <row r="25" spans="1:4" ht="16.5" thickBot="1">
      <c r="A25" s="8" t="s">
        <v>29</v>
      </c>
      <c r="B25" s="9" t="s">
        <v>30</v>
      </c>
      <c r="C25" s="24">
        <f>C26+C27</f>
        <v>25115.4</v>
      </c>
    </row>
    <row r="26" spans="1:4" ht="48" thickBot="1">
      <c r="A26" s="10" t="s">
        <v>31</v>
      </c>
      <c r="B26" s="11" t="s">
        <v>32</v>
      </c>
      <c r="C26" s="25">
        <f>13063.8+4131.6</f>
        <v>17195.400000000001</v>
      </c>
    </row>
    <row r="27" spans="1:4" ht="47.25">
      <c r="A27" s="27" t="s">
        <v>33</v>
      </c>
      <c r="B27" s="28" t="s">
        <v>34</v>
      </c>
      <c r="C27" s="29">
        <f>10545.5-2625.5</f>
        <v>7920</v>
      </c>
    </row>
    <row r="28" spans="1:4" ht="54" customHeight="1">
      <c r="A28" s="34" t="s">
        <v>73</v>
      </c>
      <c r="B28" s="35" t="s">
        <v>76</v>
      </c>
      <c r="C28" s="36">
        <f>C29</f>
        <v>2.7</v>
      </c>
    </row>
    <row r="29" spans="1:4" ht="54" customHeight="1">
      <c r="A29" s="30" t="s">
        <v>74</v>
      </c>
      <c r="B29" s="31" t="s">
        <v>75</v>
      </c>
      <c r="C29" s="32">
        <f>2.7</f>
        <v>2.7</v>
      </c>
    </row>
    <row r="30" spans="1:4" ht="63.75" thickBot="1">
      <c r="A30" s="8" t="s">
        <v>35</v>
      </c>
      <c r="B30" s="9" t="s">
        <v>36</v>
      </c>
      <c r="C30" s="24">
        <f>C31+C35</f>
        <v>8527.7999999999993</v>
      </c>
    </row>
    <row r="31" spans="1:4" ht="142.5" thickBot="1">
      <c r="A31" s="8" t="s">
        <v>37</v>
      </c>
      <c r="B31" s="9" t="s">
        <v>38</v>
      </c>
      <c r="C31" s="24">
        <f>C32+C33+C34</f>
        <v>5974.7</v>
      </c>
    </row>
    <row r="32" spans="1:4" ht="111" thickBot="1">
      <c r="A32" s="6" t="s">
        <v>39</v>
      </c>
      <c r="B32" s="13" t="s">
        <v>40</v>
      </c>
      <c r="C32" s="25">
        <f>5507.2-546.5</f>
        <v>4960.7</v>
      </c>
    </row>
    <row r="33" spans="1:8" ht="111" thickBot="1">
      <c r="A33" s="6" t="s">
        <v>41</v>
      </c>
      <c r="B33" s="13" t="s">
        <v>42</v>
      </c>
      <c r="C33" s="25">
        <v>0</v>
      </c>
    </row>
    <row r="34" spans="1:8" ht="48" thickBot="1">
      <c r="A34" s="6" t="s">
        <v>43</v>
      </c>
      <c r="B34" s="13" t="s">
        <v>44</v>
      </c>
      <c r="C34" s="25">
        <f>6392-5378</f>
        <v>1014</v>
      </c>
      <c r="D34"/>
      <c r="F34" s="43"/>
      <c r="G34" s="43"/>
      <c r="H34" s="43"/>
    </row>
    <row r="35" spans="1:8" ht="111" thickBot="1">
      <c r="A35" s="8" t="s">
        <v>45</v>
      </c>
      <c r="B35" s="13" t="s">
        <v>46</v>
      </c>
      <c r="C35" s="24">
        <f>C36</f>
        <v>2553.1</v>
      </c>
    </row>
    <row r="36" spans="1:8" ht="111" thickBot="1">
      <c r="A36" s="6" t="s">
        <v>47</v>
      </c>
      <c r="B36" s="13" t="s">
        <v>48</v>
      </c>
      <c r="C36" s="25">
        <f>3671.5-1118.4</f>
        <v>2553.1</v>
      </c>
    </row>
    <row r="37" spans="1:8" ht="50.25" thickBot="1">
      <c r="A37" s="14" t="s">
        <v>49</v>
      </c>
      <c r="B37" s="15" t="s">
        <v>50</v>
      </c>
      <c r="C37" s="24">
        <f>C38</f>
        <v>3764.4000000000005</v>
      </c>
    </row>
    <row r="38" spans="1:8" ht="17.25" thickBot="1">
      <c r="A38" s="16" t="s">
        <v>69</v>
      </c>
      <c r="B38" s="17" t="s">
        <v>51</v>
      </c>
      <c r="C38" s="25">
        <f>C39</f>
        <v>3764.4000000000005</v>
      </c>
    </row>
    <row r="39" spans="1:8" ht="63.75" thickBot="1">
      <c r="A39" s="6" t="s">
        <v>53</v>
      </c>
      <c r="B39" s="13" t="s">
        <v>52</v>
      </c>
      <c r="C39" s="25">
        <f>C40</f>
        <v>3764.4000000000005</v>
      </c>
    </row>
    <row r="40" spans="1:8" ht="32.25" thickBot="1">
      <c r="A40" s="6" t="s">
        <v>53</v>
      </c>
      <c r="B40" s="13" t="s">
        <v>54</v>
      </c>
      <c r="C40" s="25">
        <f>10006.7-6294.3+52</f>
        <v>3764.4000000000005</v>
      </c>
    </row>
    <row r="41" spans="1:8" ht="32.25" thickBot="1">
      <c r="A41" s="8" t="s">
        <v>55</v>
      </c>
      <c r="B41" s="9" t="s">
        <v>56</v>
      </c>
      <c r="C41" s="24">
        <f>C42+C43</f>
        <v>6326.9</v>
      </c>
    </row>
    <row r="42" spans="1:8" ht="137.25" customHeight="1" thickBot="1">
      <c r="A42" s="10" t="s">
        <v>82</v>
      </c>
      <c r="B42" s="11" t="s">
        <v>81</v>
      </c>
      <c r="C42" s="25">
        <f>2260</f>
        <v>2260</v>
      </c>
    </row>
    <row r="43" spans="1:8" ht="63">
      <c r="A43" s="37" t="s">
        <v>57</v>
      </c>
      <c r="B43" s="38" t="s">
        <v>58</v>
      </c>
      <c r="C43" s="29">
        <f>7798-3731.1</f>
        <v>4066.9</v>
      </c>
    </row>
    <row r="44" spans="1:8" ht="31.5">
      <c r="A44" s="41" t="s">
        <v>77</v>
      </c>
      <c r="B44" s="42" t="s">
        <v>78</v>
      </c>
      <c r="C44" s="36">
        <f>C45+C47</f>
        <v>164.7</v>
      </c>
    </row>
    <row r="45" spans="1:8" ht="33" customHeight="1">
      <c r="A45" s="41" t="s">
        <v>87</v>
      </c>
      <c r="B45" s="42" t="s">
        <v>86</v>
      </c>
      <c r="C45" s="36">
        <f>C46</f>
        <v>28.1</v>
      </c>
    </row>
    <row r="46" spans="1:8" ht="94.5">
      <c r="A46" s="41" t="s">
        <v>89</v>
      </c>
      <c r="B46" s="40" t="s">
        <v>88</v>
      </c>
      <c r="C46" s="32">
        <f>28.1</f>
        <v>28.1</v>
      </c>
    </row>
    <row r="47" spans="1:8" ht="31.5">
      <c r="A47" s="41" t="s">
        <v>85</v>
      </c>
      <c r="B47" s="42" t="s">
        <v>84</v>
      </c>
      <c r="C47" s="36">
        <f>C48</f>
        <v>136.6</v>
      </c>
    </row>
    <row r="48" spans="1:8" ht="117.75" customHeight="1">
      <c r="A48" s="39" t="s">
        <v>79</v>
      </c>
      <c r="B48" s="40" t="s">
        <v>80</v>
      </c>
      <c r="C48" s="32">
        <f>136.6</f>
        <v>136.6</v>
      </c>
    </row>
    <row r="49" spans="1:5" ht="16.5" thickBot="1">
      <c r="A49" s="18" t="s">
        <v>59</v>
      </c>
      <c r="B49" s="19" t="s">
        <v>60</v>
      </c>
      <c r="C49" s="25">
        <v>0</v>
      </c>
    </row>
    <row r="50" spans="1:5" ht="16.5" thickBot="1">
      <c r="A50" s="10" t="s">
        <v>61</v>
      </c>
      <c r="B50" s="11" t="s">
        <v>62</v>
      </c>
      <c r="C50" s="25">
        <v>0</v>
      </c>
    </row>
    <row r="51" spans="1:5" ht="32.25" thickBot="1">
      <c r="A51" s="6" t="s">
        <v>63</v>
      </c>
      <c r="B51" s="13" t="s">
        <v>64</v>
      </c>
      <c r="C51" s="25">
        <v>0</v>
      </c>
    </row>
    <row r="52" spans="1:5" ht="26.25" customHeight="1" thickBot="1">
      <c r="A52" s="10" t="s">
        <v>65</v>
      </c>
      <c r="B52" s="11" t="s">
        <v>66</v>
      </c>
      <c r="C52" s="25">
        <v>0</v>
      </c>
    </row>
    <row r="53" spans="1:5" ht="42.75" customHeight="1" thickBot="1">
      <c r="A53" s="6" t="s">
        <v>67</v>
      </c>
      <c r="B53" s="13" t="s">
        <v>68</v>
      </c>
      <c r="C53" s="25">
        <v>0</v>
      </c>
    </row>
    <row r="54" spans="1:5" ht="15.75">
      <c r="A54" s="20"/>
      <c r="E54" s="12"/>
    </row>
  </sheetData>
  <mergeCells count="6">
    <mergeCell ref="B1:C1"/>
    <mergeCell ref="B2:C2"/>
    <mergeCell ref="B3:C3"/>
    <mergeCell ref="A7:C7"/>
    <mergeCell ref="B4:C4"/>
    <mergeCell ref="B5:C5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2017-12-25T14:17:50Z</dcterms:modified>
</cp:coreProperties>
</file>